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aikramova\AppData\Local\Microsoft\Windows\INetCache\Content.Outlook\RCYVQW2P\"/>
    </mc:Choice>
  </mc:AlternateContent>
  <xr:revisionPtr revIDLastSave="0" documentId="13_ncr:1_{72E99379-65E1-4664-ABBE-95A8F4DAF3F8}" xr6:coauthVersionLast="45" xr6:coauthVersionMax="45" xr10:uidLastSave="{00000000-0000-0000-0000-000000000000}"/>
  <bookViews>
    <workbookView xWindow="-110" yWindow="-110" windowWidth="19420" windowHeight="10420" firstSheet="2" activeTab="2" xr2:uid="{00000000-000D-0000-FFFF-FFFF00000000}"/>
  </bookViews>
  <sheets>
    <sheet name="Guidance" sheetId="2" state="hidden" r:id="rId1"/>
    <sheet name="Inputs Outputs Outcomes" sheetId="6" state="hidden" r:id="rId2"/>
    <sheet name="Бюджет русс" sheetId="8" r:id="rId3"/>
  </sheets>
  <definedNames>
    <definedName name="Currency">#REF!</definedName>
    <definedName name="Language">#REF!</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8" l="1"/>
  <c r="F42" i="8"/>
  <c r="F40" i="8"/>
  <c r="F39" i="8"/>
  <c r="F38" i="8"/>
  <c r="F37" i="8"/>
  <c r="F36" i="8"/>
  <c r="F35" i="8"/>
  <c r="F34" i="8"/>
  <c r="E4" i="8"/>
  <c r="F16" i="8"/>
  <c r="F17" i="8"/>
  <c r="F10" i="8" l="1"/>
  <c r="F9" i="8"/>
  <c r="F12" i="8"/>
  <c r="F8" i="8"/>
  <c r="F11" i="8"/>
  <c r="F14" i="8" l="1"/>
  <c r="F13" i="8"/>
  <c r="F22" i="8" l="1"/>
  <c r="F21" i="8"/>
  <c r="F20" i="8"/>
  <c r="F15" i="8"/>
  <c r="F7" i="8"/>
  <c r="F19" i="8" l="1"/>
  <c r="C4" i="8" l="1"/>
  <c r="A1" i="8" l="1"/>
  <c r="F46" i="8"/>
  <c r="F43" i="8"/>
  <c r="F33" i="8"/>
  <c r="F29" i="8"/>
  <c r="F25" i="8"/>
  <c r="F6" i="8"/>
  <c r="D4" i="8"/>
  <c r="F4" i="8"/>
  <c r="G4" i="8"/>
  <c r="C49" i="8"/>
  <c r="C33" i="8"/>
  <c r="C29" i="8"/>
  <c r="C25" i="8"/>
  <c r="C19" i="8"/>
  <c r="C6" i="8"/>
  <c r="G3" i="8"/>
  <c r="B2" i="8"/>
  <c r="F49" i="8" l="1"/>
</calcChain>
</file>

<file path=xl/sharedStrings.xml><?xml version="1.0" encoding="utf-8"?>
<sst xmlns="http://schemas.openxmlformats.org/spreadsheetml/2006/main" count="46" uniqueCount="46">
  <si>
    <r>
      <t>For management purposes</t>
    </r>
    <r>
      <rPr>
        <sz val="11"/>
        <color rgb="FF222222"/>
        <rFont val="Arial"/>
        <family val="2"/>
      </rPr>
      <t> and in a manner that more closely aligns with the management of a financial investment, USAID/Kyrgyz Republic will consider a more rigorous analysis to focus on the partners' incremental cash and in-kind contributions along with USAID's direct and indirect costs together with the projected development outcomes.</t>
    </r>
  </si>
  <si>
    <r>
      <t>For reporting purposes,</t>
    </r>
    <r>
      <rPr>
        <sz val="11"/>
        <rFont val="Arial"/>
        <family val="2"/>
      </rPr>
      <t> leverage includes anything that could be "reasonably quantified" as private sector in-kind and cash resources, including stock and operating expenses.  </t>
    </r>
  </si>
  <si>
    <r>
      <rPr>
        <b/>
        <sz val="11"/>
        <color theme="1"/>
        <rFont val="Arial"/>
        <family val="2"/>
      </rPr>
      <t>For GDA style commercial partnerships</t>
    </r>
    <r>
      <rPr>
        <sz val="11"/>
        <color theme="1"/>
        <rFont val="Arial"/>
        <family val="2"/>
      </rPr>
      <t xml:space="preserve"> USAID requests IPs to report both leverage (the total non-USAID resources mobilized by beneficiaries and other parties) and the direct contributions (cost-share/match) made by the beneficiaries themselves.  In addition, USAID requests IPs to provide other financial analysis on the projected outcomes and performance of the partnership to ensure it meets the development objectives. </t>
    </r>
  </si>
  <si>
    <t>Русский</t>
  </si>
  <si>
    <t>Inputs</t>
  </si>
  <si>
    <t>Outputs</t>
  </si>
  <si>
    <t>Outcomes</t>
  </si>
  <si>
    <t>TA</t>
  </si>
  <si>
    <t>Increased quality control</t>
  </si>
  <si>
    <t>Increased sales</t>
  </si>
  <si>
    <t>Existing PP&amp;E</t>
  </si>
  <si>
    <t>Higher quality products</t>
  </si>
  <si>
    <t>New PP&amp;E</t>
  </si>
  <si>
    <t>Expanded capacity</t>
  </si>
  <si>
    <t>New products</t>
  </si>
  <si>
    <t>Raw Materials</t>
  </si>
  <si>
    <t>New Production Facilities</t>
  </si>
  <si>
    <t>New markets</t>
  </si>
  <si>
    <t>Existing Land</t>
  </si>
  <si>
    <t>New investment</t>
  </si>
  <si>
    <t>Increased jobs</t>
  </si>
  <si>
    <t>New Land</t>
  </si>
  <si>
    <t>Improved packaging</t>
  </si>
  <si>
    <t>Renovations</t>
  </si>
  <si>
    <t>Loans extended</t>
  </si>
  <si>
    <t>Installation</t>
  </si>
  <si>
    <t>New financial products developed or deployed</t>
  </si>
  <si>
    <t>Training</t>
  </si>
  <si>
    <t>Improved capacity</t>
  </si>
  <si>
    <t>Other inputs</t>
  </si>
  <si>
    <t>Sources</t>
  </si>
  <si>
    <t>USAID Project Funds</t>
  </si>
  <si>
    <t>Banks/MFIs</t>
  </si>
  <si>
    <t>Lead firms</t>
  </si>
  <si>
    <t>Third parties</t>
  </si>
  <si>
    <t>Beneficiaries</t>
  </si>
  <si>
    <t>Increased wages paid</t>
  </si>
  <si>
    <t>NBFIs</t>
  </si>
  <si>
    <t xml:space="preserve">Outcomes are the longer term desired result of the project outputs and activities. </t>
  </si>
  <si>
    <r>
      <t>Treatment of ongoing operating expenses </t>
    </r>
    <r>
      <rPr>
        <sz val="11"/>
        <color rgb="FF222222"/>
        <rFont val="Arial"/>
        <family val="2"/>
      </rPr>
      <t>including procurement of raw materials and other inputs.   Initial operating expenses of the partnership including salaries, utilities, raw materials, packaging or other consumables, may be included in the contribution or leverage calculations, but only to the extent that they are directly required by the partnership and not beyond the intial contribution.  Operating expenses related to the site preparation, facility construction or renovation equipment transportation, installation and testing should be considered as contribution or leverage since they would normally be capitalized under IFRS.  An initial purchase of specialized raw materials, packaging or other consumables purchased for the implementation of the partnership could be included in the leverage or contribution calculations.  Subsequent purchases of raw materials, packaging or other materials, payment of wages or other operating expenses paid from sales or revenues of the enterprise should not be continually counted, only the initial expenditures necessary to commence operations.</t>
    </r>
  </si>
  <si>
    <r>
      <t>Cost share</t>
    </r>
    <r>
      <rPr>
        <sz val="11"/>
        <color rgb="FF212721"/>
        <rFont val="Arial"/>
        <family val="2"/>
      </rPr>
      <t xml:space="preserve">: Also known as "match" refers to that portion of a project or program costs not borne by the Federal Government and is normally </t>
    </r>
    <r>
      <rPr>
        <b/>
        <sz val="11"/>
        <color rgb="FF212721"/>
        <rFont val="Arial"/>
        <family val="2"/>
      </rPr>
      <t>associated with contributions from the prime and sub-recipient sources that receive USAID funds.</t>
    </r>
    <r>
      <rPr>
        <sz val="11"/>
        <color rgb="FF212721"/>
        <rFont val="Arial"/>
        <family val="2"/>
      </rPr>
      <t xml:space="preserve">  </t>
    </r>
    <r>
      <rPr>
        <sz val="11"/>
        <color rgb="FF222222"/>
        <rFont val="Arial"/>
        <family val="2"/>
      </rPr>
      <t>Cost share includes cash, in-kind assets (land, property, equipment, spare parts and consumables), installation or startup costs and technical services provided directly by the partner organization necessary for implementation of the project.  These assets or expenses are directly related or necessary for implementation of the partnership and would not be procured or provided in absence of the partnership or in the absence of USAID support.  </t>
    </r>
    <r>
      <rPr>
        <sz val="11"/>
        <color rgb="FF212721"/>
        <rFont val="Arial"/>
        <family val="2"/>
      </rPr>
      <t>Leverage could also refer to that portion of a project or program costs not borne by the Federal Government, but in the GDA context it is normally associated with the contributions of resource partners that are not receiving USAID funds (see point iii above). Cost share, which must be verifiable from the recipient's records, is subject to the requirements of 22 CFR 226.23 and is subject to audit.  ADS 303.3.10 (see attached) provides additional information about cost share and leverage </t>
    </r>
    <r>
      <rPr>
        <u/>
        <sz val="11"/>
        <color rgb="FF212721"/>
        <rFont val="Arial"/>
        <family val="2"/>
      </rPr>
      <t>under assistance instruments.</t>
    </r>
  </si>
  <si>
    <t>Inputs are the resources contributed  by the USAID project, local partners and beneficiaries to implement the partnership.  It is important to quantify both the type (personnel, financial, material, or intangible) and value as well as the source and destination of the input.   In order for contributed resources to be counted as leverage, whether new or existing, they must be necessary for the partnership and their value and actual use in the partnership must be verified.</t>
  </si>
  <si>
    <t>Working or investment capital</t>
  </si>
  <si>
    <t>Outputs are the result of the inputs used to implement the partnership and should not be confused with outcomes.   Outputs may be thought of as the first level of results from the activity where the inputs were used, but not the final desired outcome or result.   Outputs may be either tangible or intangible.</t>
  </si>
  <si>
    <r>
      <t>Leverage: </t>
    </r>
    <r>
      <rPr>
        <sz val="11"/>
        <color rgb="FF212721"/>
        <rFont val="Arial"/>
        <family val="2"/>
      </rPr>
      <t>Per the Acquisition &amp; Assistance Policy Directive (AAPD) 4-16, leverage is defined as the total value of in-kind and cash </t>
    </r>
    <r>
      <rPr>
        <b/>
        <sz val="11"/>
        <color rgb="FF212721"/>
        <rFont val="Arial"/>
        <family val="2"/>
      </rPr>
      <t>resources brought by the private sector</t>
    </r>
    <r>
      <rPr>
        <b/>
        <sz val="11"/>
        <color rgb="FF222222"/>
        <rFont val="Arial"/>
        <family val="2"/>
      </rPr>
      <t> </t>
    </r>
    <r>
      <rPr>
        <b/>
        <sz val="11"/>
        <color rgb="FF212721"/>
        <rFont val="Arial"/>
        <family val="2"/>
      </rPr>
      <t xml:space="preserve">and other non-traditional USAID partners to a partnership.  Leverage must count only new, additional and incremental contributions of resources.  </t>
    </r>
    <r>
      <rPr>
        <sz val="11"/>
        <color rgb="FF212721"/>
        <rFont val="Arial"/>
        <family val="2"/>
      </rPr>
      <t> Leverage is not cost share and it cannot be audited although it must be verfiied post-fact to ensure it was actually provided and to verify the value of the contribution.  Levearge includes anything of value that can be measured including; i) financial contributions; ii) third party contributions; iii) services or property  iv) and/or intellectual property. Additional guidance for leverage includes: i) leverage is an input, or contribution not the ouput or outcome of the partnership; ii) generally, numerous small contributions are not leverage; iii) generally, traditional USAID beneficiaries are not considered resource partners.  Note: USAID/Kyrgyz Republic is applying a broader interpretation by considering private capital leveraged from SME beneficiaries as leverage.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</si>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</sst>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3" x14ac:knownFonts="1">
    <font>
      <sz val="11"/>
      <color theme="1"/>
      <name val="Calibri"/>
      <family val="2"/>
      <scheme val="minor"/>
    </font>
    <font>
      <b/>
      <sz val="11"/>
      <color theme="1"/>
      <name val="Calibri"/>
      <family val="2"/>
      <scheme val="minor"/>
    </font>
    <font>
      <b/>
      <sz val="11"/>
      <color rgb="FF212721"/>
      <name val="Arial"/>
      <family val="2"/>
    </font>
    <font>
      <sz val="11"/>
      <color rgb="FF212721"/>
      <name val="Arial"/>
      <family val="2"/>
    </font>
    <font>
      <b/>
      <sz val="11"/>
      <color rgb="FF222222"/>
      <name val="Arial"/>
      <family val="2"/>
    </font>
    <font>
      <sz val="11"/>
      <color rgb="FF222222"/>
      <name val="Arial"/>
      <family val="2"/>
    </font>
    <font>
      <u/>
      <sz val="11"/>
      <color rgb="FF212721"/>
      <name val="Arial"/>
      <family val="2"/>
    </font>
    <font>
      <u/>
      <sz val="11"/>
      <color rgb="FF222222"/>
      <name val="Arial"/>
      <family val="2"/>
    </font>
    <font>
      <u/>
      <sz val="11"/>
      <name val="Arial"/>
      <family val="2"/>
    </font>
    <font>
      <sz val="11"/>
      <name val="Arial"/>
      <family val="2"/>
    </font>
    <font>
      <sz val="11"/>
      <color rgb="FF500050"/>
      <name val="Arial"/>
      <family val="2"/>
    </font>
    <font>
      <sz val="11"/>
      <color theme="1"/>
      <name val="Arial"/>
      <family val="2"/>
    </font>
    <font>
      <b/>
      <sz val="11"/>
      <color theme="1"/>
      <name val="Arial"/>
      <family val="2"/>
    </font>
    <font>
      <sz val="11"/>
      <name val="Cambria"/>
      <family val="2"/>
      <scheme val="major"/>
    </font>
    <font>
      <sz val="14"/>
      <name val="Cambria"/>
      <family val="2"/>
      <scheme val="major"/>
    </font>
    <font>
      <b/>
      <sz val="11"/>
      <color rgb="FF000000"/>
      <name val="Cambria"/>
      <family val="2"/>
      <scheme val="major"/>
    </font>
    <font>
      <b/>
      <sz val="11"/>
      <color theme="1"/>
      <name val="Cambria"/>
      <family val="2"/>
      <scheme val="major"/>
    </font>
    <font>
      <sz val="12"/>
      <color rgb="FF000000"/>
      <name val="Cambria"/>
      <family val="2"/>
      <scheme val="major"/>
    </font>
    <font>
      <b/>
      <sz val="11"/>
      <color indexed="63"/>
      <name val="Cambria"/>
      <family val="2"/>
      <scheme val="major"/>
    </font>
    <font>
      <sz val="11"/>
      <color rgb="FF000000"/>
      <name val="Cambria"/>
      <family val="2"/>
      <scheme val="major"/>
    </font>
    <font>
      <sz val="11"/>
      <color indexed="63"/>
      <name val="Cambria"/>
      <family val="1"/>
      <scheme val="major"/>
    </font>
    <font>
      <sz val="11"/>
      <name val="Cambria"/>
      <family val="1"/>
      <scheme val="major"/>
    </font>
    <font>
      <b/>
      <sz val="12"/>
      <color theme="1"/>
      <name val="Calibri"/>
      <family val="2"/>
      <scheme val="minor"/>
    </font>
    <font>
      <sz val="11"/>
      <color theme="1"/>
      <name val="Cambria"/>
      <family val="1"/>
      <charset val="204"/>
      <scheme val="major"/>
    </font>
    <font>
      <sz val="14"/>
      <name val="Arial"/>
      <family val="2"/>
    </font>
    <font>
      <sz val="15"/>
      <color rgb="FF000000"/>
      <name val="Cambria"/>
      <family val="2"/>
      <scheme val="major"/>
    </font>
    <font>
      <sz val="15"/>
      <name val="Cambria"/>
      <family val="2"/>
      <scheme val="major"/>
    </font>
    <font>
      <sz val="12"/>
      <name val="Cambria"/>
      <family val="2"/>
      <scheme val="major"/>
    </font>
    <font>
      <i/>
      <sz val="11"/>
      <color rgb="FF000000"/>
      <name val="Cambria"/>
      <family val="1"/>
      <scheme val="major"/>
    </font>
    <font>
      <i/>
      <sz val="11"/>
      <name val="Cambria"/>
      <family val="1"/>
      <scheme val="major"/>
    </font>
    <font>
      <sz val="8"/>
      <name val="Calibri"/>
      <family val="2"/>
      <scheme val="minor"/>
    </font>
    <font>
      <i/>
      <sz val="11"/>
      <color indexed="63"/>
      <name val="Cambria"/>
      <family val="1"/>
      <charset val="204"/>
      <scheme val="major"/>
    </font>
    <font>
      <sz val="11"/>
      <color rgb="FF000000"/>
      <name val="Cambria"/>
      <family val="1"/>
      <charset val="204"/>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11">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s>
  <cellStyleXfs count="3">
    <xf numFmtId="0" fontId="0" fillId="0" borderId="0"/>
    <xf numFmtId="0" fontId="9" fillId="0" borderId="0"/>
    <xf numFmtId="164" fontId="9" fillId="0" borderId="0" applyFont="0" applyFill="0" applyBorder="0" applyAlignment="0" applyProtection="0"/>
  </cellStyleXfs>
  <cellXfs count="59">
    <xf numFmtId="0" fontId="0" fillId="0" borderId="0" xfId="0"/>
    <xf numFmtId="0" fontId="0" fillId="0" borderId="0" xfId="0" applyAlignment="1">
      <alignment wrapText="1"/>
    </xf>
    <xf numFmtId="0" fontId="2" fillId="0" borderId="0" xfId="0" applyFont="1" applyAlignment="1">
      <alignment vertical="center" wrapText="1"/>
    </xf>
    <xf numFmtId="0" fontId="0" fillId="0" borderId="0" xfId="0" applyFont="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wrapText="1"/>
    </xf>
    <xf numFmtId="0" fontId="1" fillId="0" borderId="0" xfId="0" applyFont="1"/>
    <xf numFmtId="0" fontId="0" fillId="0" borderId="0" xfId="0" applyAlignment="1">
      <alignment horizontal="left" indent="1"/>
    </xf>
    <xf numFmtId="0" fontId="0" fillId="0" borderId="0" xfId="0" applyAlignment="1">
      <alignment horizontal="left" wrapText="1" indent="1"/>
    </xf>
    <xf numFmtId="0" fontId="1" fillId="0" borderId="0" xfId="0" applyFont="1" applyAlignment="1">
      <alignment wrapText="1"/>
    </xf>
    <xf numFmtId="0" fontId="13" fillId="0" borderId="0" xfId="1" applyFont="1"/>
    <xf numFmtId="0" fontId="9" fillId="0" borderId="0" xfId="1"/>
    <xf numFmtId="0" fontId="14" fillId="0" borderId="0" xfId="1" applyFont="1"/>
    <xf numFmtId="0" fontId="17" fillId="2" borderId="2" xfId="1" applyFont="1" applyFill="1" applyBorder="1" applyAlignment="1">
      <alignment vertical="center"/>
    </xf>
    <xf numFmtId="0" fontId="17" fillId="2" borderId="3" xfId="1" applyFont="1" applyFill="1" applyBorder="1" applyAlignment="1">
      <alignment vertical="center"/>
    </xf>
    <xf numFmtId="0" fontId="13" fillId="2" borderId="1" xfId="1" applyFont="1" applyFill="1" applyBorder="1"/>
    <xf numFmtId="0" fontId="13" fillId="2" borderId="2" xfId="1" applyFont="1" applyFill="1" applyBorder="1"/>
    <xf numFmtId="0" fontId="13" fillId="2" borderId="3" xfId="1" applyFont="1" applyFill="1" applyBorder="1"/>
    <xf numFmtId="0" fontId="15" fillId="2" borderId="1" xfId="1" applyFont="1" applyFill="1" applyBorder="1" applyAlignment="1">
      <alignment horizontal="center" vertical="center" wrapText="1"/>
    </xf>
    <xf numFmtId="165" fontId="20" fillId="2" borderId="2" xfId="2" applyNumberFormat="1" applyFont="1" applyFill="1" applyBorder="1" applyAlignment="1">
      <alignment horizontal="left" vertical="center" wrapText="1"/>
    </xf>
    <xf numFmtId="0" fontId="21" fillId="2" borderId="2" xfId="1" applyFont="1" applyFill="1" applyBorder="1"/>
    <xf numFmtId="0" fontId="15" fillId="3" borderId="1" xfId="1" applyFont="1" applyFill="1" applyBorder="1" applyAlignment="1">
      <alignment horizontal="center" vertical="center" wrapText="1"/>
    </xf>
    <xf numFmtId="0" fontId="15" fillId="3" borderId="2" xfId="1" applyFont="1" applyFill="1" applyBorder="1" applyAlignment="1">
      <alignment horizontal="left" vertical="center" wrapText="1"/>
    </xf>
    <xf numFmtId="0" fontId="13" fillId="3" borderId="2" xfId="1" applyFont="1" applyFill="1" applyBorder="1"/>
    <xf numFmtId="0" fontId="17" fillId="3" borderId="8" xfId="1" applyFont="1" applyFill="1" applyBorder="1" applyAlignment="1">
      <alignment vertical="center"/>
    </xf>
    <xf numFmtId="0" fontId="13" fillId="3" borderId="3" xfId="1" applyFont="1" applyFill="1" applyBorder="1"/>
    <xf numFmtId="165" fontId="18" fillId="3" borderId="2" xfId="2" applyNumberFormat="1" applyFont="1" applyFill="1" applyBorder="1" applyAlignment="1">
      <alignment horizontal="left" vertical="center" wrapText="1"/>
    </xf>
    <xf numFmtId="0" fontId="16" fillId="3" borderId="10" xfId="1" applyFont="1" applyFill="1" applyBorder="1" applyAlignment="1">
      <alignment horizontal="center" vertical="center" wrapText="1"/>
    </xf>
    <xf numFmtId="0" fontId="17" fillId="3" borderId="9" xfId="1" applyFont="1" applyFill="1" applyBorder="1" applyAlignment="1">
      <alignment vertical="center"/>
    </xf>
    <xf numFmtId="0" fontId="16" fillId="3" borderId="1" xfId="1" applyFont="1" applyFill="1" applyBorder="1" applyAlignment="1">
      <alignment horizontal="center" vertical="center" wrapText="1"/>
    </xf>
    <xf numFmtId="0" fontId="17" fillId="3" borderId="2" xfId="1" applyFont="1" applyFill="1" applyBorder="1" applyAlignment="1">
      <alignment vertical="center"/>
    </xf>
    <xf numFmtId="0" fontId="17" fillId="3" borderId="3" xfId="1" applyFont="1" applyFill="1" applyBorder="1" applyAlignment="1">
      <alignment vertical="center"/>
    </xf>
    <xf numFmtId="0" fontId="19" fillId="4" borderId="4" xfId="1" applyFont="1" applyFill="1" applyBorder="1" applyAlignment="1">
      <alignment horizontal="center" vertical="center"/>
    </xf>
    <xf numFmtId="0" fontId="15" fillId="4" borderId="5" xfId="1" applyFont="1" applyFill="1" applyBorder="1" applyAlignment="1">
      <alignment horizontal="left" vertical="center"/>
    </xf>
    <xf numFmtId="0" fontId="13" fillId="4" borderId="5" xfId="1" applyFont="1" applyFill="1" applyBorder="1"/>
    <xf numFmtId="0" fontId="13" fillId="4" borderId="6" xfId="1" applyFont="1" applyFill="1" applyBorder="1"/>
    <xf numFmtId="0" fontId="13" fillId="2" borderId="2" xfId="1" applyFont="1" applyFill="1" applyBorder="1" applyAlignment="1">
      <alignment wrapText="1"/>
    </xf>
    <xf numFmtId="0" fontId="17" fillId="2" borderId="2" xfId="1" applyFont="1" applyFill="1" applyBorder="1" applyAlignment="1">
      <alignment horizontal="center" vertical="center"/>
    </xf>
    <xf numFmtId="0" fontId="13" fillId="2" borderId="1" xfId="1" applyFont="1" applyFill="1" applyBorder="1" applyAlignment="1">
      <alignment horizontal="center"/>
    </xf>
    <xf numFmtId="0" fontId="13" fillId="2" borderId="2" xfId="1" applyFont="1" applyFill="1" applyBorder="1" applyAlignment="1">
      <alignment horizontal="center"/>
    </xf>
    <xf numFmtId="3" fontId="17" fillId="2" borderId="2" xfId="1" applyNumberFormat="1" applyFont="1" applyFill="1" applyBorder="1" applyAlignment="1">
      <alignment horizontal="center" vertical="center"/>
    </xf>
    <xf numFmtId="0" fontId="23" fillId="2" borderId="1"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7" fillId="3" borderId="8" xfId="1" applyFont="1" applyFill="1" applyBorder="1" applyAlignment="1">
      <alignment horizontal="center" vertical="center"/>
    </xf>
    <xf numFmtId="1" fontId="24" fillId="0" borderId="0" xfId="1" applyNumberFormat="1" applyFont="1"/>
    <xf numFmtId="3" fontId="27" fillId="2" borderId="2" xfId="1" applyNumberFormat="1" applyFont="1" applyFill="1" applyBorder="1" applyAlignment="1">
      <alignment horizontal="center"/>
    </xf>
    <xf numFmtId="0" fontId="27" fillId="2" borderId="2" xfId="1" applyFont="1" applyFill="1" applyBorder="1" applyAlignment="1">
      <alignment horizontal="center"/>
    </xf>
    <xf numFmtId="1" fontId="25" fillId="2" borderId="2" xfId="1" applyNumberFormat="1" applyFont="1" applyFill="1" applyBorder="1" applyAlignment="1">
      <alignment vertical="center"/>
    </xf>
    <xf numFmtId="1" fontId="26" fillId="2" borderId="3" xfId="1" applyNumberFormat="1" applyFont="1" applyFill="1" applyBorder="1"/>
    <xf numFmtId="0" fontId="28" fillId="2" borderId="2" xfId="1" applyFont="1" applyFill="1" applyBorder="1" applyAlignment="1">
      <alignment vertical="center" wrapText="1"/>
    </xf>
    <xf numFmtId="0" fontId="29" fillId="2" borderId="2" xfId="1" applyFont="1" applyFill="1" applyBorder="1"/>
    <xf numFmtId="0" fontId="28" fillId="2" borderId="2" xfId="1" applyFont="1" applyFill="1" applyBorder="1" applyAlignment="1">
      <alignment horizontal="left" vertical="center" wrapText="1"/>
    </xf>
    <xf numFmtId="0" fontId="17" fillId="2" borderId="8" xfId="1" applyFont="1" applyFill="1" applyBorder="1" applyAlignment="1">
      <alignment horizontal="center" vertical="center"/>
    </xf>
    <xf numFmtId="165" fontId="31" fillId="2" borderId="2" xfId="2" applyNumberFormat="1" applyFont="1" applyFill="1" applyBorder="1" applyAlignment="1">
      <alignment horizontal="left" vertical="center" wrapText="1"/>
    </xf>
    <xf numFmtId="0" fontId="32" fillId="2" borderId="1" xfId="1"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cellXfs>
  <cellStyles count="3">
    <cellStyle name="Comma 2" xfId="2" xr:uid="{D9BA96E9-FCE2-4944-BDF7-528F9C017690}"/>
    <cellStyle name="Normal 2" xfId="1" xr:uid="{780AA431-362D-4707-8DB6-64DD533A8C1B}"/>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B12"/>
  <sheetViews>
    <sheetView workbookViewId="0">
      <selection activeCell="B12" sqref="B12"/>
    </sheetView>
  </sheetViews>
  <sheetFormatPr defaultRowHeight="14.5" x14ac:dyDescent="0.35"/>
  <cols>
    <col min="2" max="2" width="187.54296875" style="1" customWidth="1"/>
  </cols>
  <sheetData>
    <row r="2" spans="2:2" ht="42.5" x14ac:dyDescent="0.35">
      <c r="B2" s="7" t="s">
        <v>2</v>
      </c>
    </row>
    <row r="4" spans="2:2" ht="96.75" customHeight="1" x14ac:dyDescent="0.35">
      <c r="B4" s="2" t="s">
        <v>44</v>
      </c>
    </row>
    <row r="5" spans="2:2" x14ac:dyDescent="0.35">
      <c r="B5" s="3"/>
    </row>
    <row r="6" spans="2:2" ht="106.5" customHeight="1" x14ac:dyDescent="0.35">
      <c r="B6" s="2" t="s">
        <v>40</v>
      </c>
    </row>
    <row r="7" spans="2:2" x14ac:dyDescent="0.35">
      <c r="B7" s="3"/>
    </row>
    <row r="8" spans="2:2" ht="84" x14ac:dyDescent="0.35">
      <c r="B8" s="4" t="s">
        <v>39</v>
      </c>
    </row>
    <row r="9" spans="2:2" x14ac:dyDescent="0.35">
      <c r="B9" s="3"/>
    </row>
    <row r="10" spans="2:2" x14ac:dyDescent="0.35">
      <c r="B10" s="5" t="s">
        <v>1</v>
      </c>
    </row>
    <row r="11" spans="2:2" x14ac:dyDescent="0.35">
      <c r="B11" s="6"/>
    </row>
    <row r="12" spans="2:2" ht="28" x14ac:dyDescent="0.35">
      <c r="B12" s="4"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4"/>
  <sheetViews>
    <sheetView workbookViewId="0">
      <selection activeCell="D18" sqref="D18"/>
    </sheetView>
  </sheetViews>
  <sheetFormatPr defaultRowHeight="14.5" x14ac:dyDescent="0.35"/>
  <cols>
    <col min="2" max="2" width="41.453125" customWidth="1"/>
    <col min="3" max="3" width="10.81640625" customWidth="1"/>
    <col min="4" max="4" width="41" customWidth="1"/>
    <col min="5" max="5" width="10.54296875" customWidth="1"/>
    <col min="6" max="6" width="31" customWidth="1"/>
    <col min="7" max="7" width="24.1796875" customWidth="1"/>
  </cols>
  <sheetData>
    <row r="2" spans="2:6" x14ac:dyDescent="0.35">
      <c r="B2" s="8" t="s">
        <v>4</v>
      </c>
      <c r="D2" s="8" t="s">
        <v>5</v>
      </c>
      <c r="F2" s="8" t="s">
        <v>6</v>
      </c>
    </row>
    <row r="3" spans="2:6" ht="185.25" customHeight="1" x14ac:dyDescent="0.35">
      <c r="B3" s="11" t="s">
        <v>41</v>
      </c>
      <c r="C3" s="11"/>
      <c r="D3" s="11" t="s">
        <v>43</v>
      </c>
      <c r="E3" s="11"/>
      <c r="F3" s="11" t="s">
        <v>38</v>
      </c>
    </row>
    <row r="4" spans="2:6" x14ac:dyDescent="0.35">
      <c r="B4" s="9" t="s">
        <v>7</v>
      </c>
      <c r="D4" s="10" t="s">
        <v>8</v>
      </c>
      <c r="F4" s="10" t="s">
        <v>9</v>
      </c>
    </row>
    <row r="5" spans="2:6" x14ac:dyDescent="0.35">
      <c r="B5" s="9" t="s">
        <v>10</v>
      </c>
      <c r="D5" s="10" t="s">
        <v>13</v>
      </c>
      <c r="F5" s="9" t="s">
        <v>11</v>
      </c>
    </row>
    <row r="6" spans="2:6" x14ac:dyDescent="0.35">
      <c r="B6" s="9" t="s">
        <v>12</v>
      </c>
      <c r="D6" s="10" t="s">
        <v>16</v>
      </c>
      <c r="F6" s="10" t="s">
        <v>14</v>
      </c>
    </row>
    <row r="7" spans="2:6" x14ac:dyDescent="0.35">
      <c r="B7" s="9" t="s">
        <v>15</v>
      </c>
      <c r="D7" s="10" t="s">
        <v>19</v>
      </c>
      <c r="F7" s="10" t="s">
        <v>17</v>
      </c>
    </row>
    <row r="8" spans="2:6" x14ac:dyDescent="0.35">
      <c r="B8" s="9" t="s">
        <v>18</v>
      </c>
      <c r="D8" s="10" t="s">
        <v>22</v>
      </c>
      <c r="F8" s="10" t="s">
        <v>20</v>
      </c>
    </row>
    <row r="9" spans="2:6" x14ac:dyDescent="0.35">
      <c r="B9" s="9" t="s">
        <v>21</v>
      </c>
      <c r="D9" s="10" t="s">
        <v>24</v>
      </c>
      <c r="F9" s="10" t="s">
        <v>36</v>
      </c>
    </row>
    <row r="10" spans="2:6" ht="29" x14ac:dyDescent="0.35">
      <c r="B10" s="9" t="s">
        <v>23</v>
      </c>
      <c r="D10" s="10" t="s">
        <v>26</v>
      </c>
    </row>
    <row r="11" spans="2:6" x14ac:dyDescent="0.35">
      <c r="B11" s="9" t="s">
        <v>25</v>
      </c>
      <c r="D11" s="10" t="s">
        <v>28</v>
      </c>
    </row>
    <row r="12" spans="2:6" x14ac:dyDescent="0.35">
      <c r="B12" s="9" t="s">
        <v>27</v>
      </c>
      <c r="F12" s="10"/>
    </row>
    <row r="13" spans="2:6" x14ac:dyDescent="0.35">
      <c r="B13" s="9" t="s">
        <v>29</v>
      </c>
      <c r="D13" s="10"/>
      <c r="F13" s="10"/>
    </row>
    <row r="14" spans="2:6" x14ac:dyDescent="0.35">
      <c r="B14" s="9" t="s">
        <v>42</v>
      </c>
    </row>
    <row r="17" spans="2:2" x14ac:dyDescent="0.35">
      <c r="B17" s="8" t="s">
        <v>30</v>
      </c>
    </row>
    <row r="18" spans="2:2" x14ac:dyDescent="0.35">
      <c r="B18" s="9" t="s">
        <v>31</v>
      </c>
    </row>
    <row r="19" spans="2:2" x14ac:dyDescent="0.35">
      <c r="B19" s="9" t="s">
        <v>37</v>
      </c>
    </row>
    <row r="20" spans="2:2" x14ac:dyDescent="0.35">
      <c r="B20" s="9" t="s">
        <v>32</v>
      </c>
    </row>
    <row r="21" spans="2:2" x14ac:dyDescent="0.35">
      <c r="B21" s="9" t="s">
        <v>33</v>
      </c>
    </row>
    <row r="22" spans="2:2" x14ac:dyDescent="0.35">
      <c r="B22" s="9" t="s">
        <v>34</v>
      </c>
    </row>
    <row r="23" spans="2:2" x14ac:dyDescent="0.35">
      <c r="B23" s="9" t="s">
        <v>35</v>
      </c>
    </row>
    <row r="24" spans="2:2" x14ac:dyDescent="0.35">
      <c r="B24"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1004-4DBB-406B-BB29-C8CF0D2BC88D}">
  <sheetPr>
    <pageSetUpPr fitToPage="1"/>
  </sheetPr>
  <dimension ref="A1:J61"/>
  <sheetViews>
    <sheetView tabSelected="1" zoomScale="84" zoomScaleNormal="84" workbookViewId="0">
      <pane ySplit="5" topLeftCell="A33" activePane="bottomLeft" state="frozen"/>
      <selection pane="bottomLeft" activeCell="E34" sqref="E34:E42"/>
    </sheetView>
  </sheetViews>
  <sheetFormatPr defaultColWidth="8.81640625" defaultRowHeight="14" x14ac:dyDescent="0.3"/>
  <cols>
    <col min="1" max="1" width="11.81640625" style="13" customWidth="1"/>
    <col min="2" max="2" width="9" style="13" customWidth="1"/>
    <col min="3" max="3" width="64.26953125" style="13" customWidth="1"/>
    <col min="4" max="4" width="13.81640625" style="13" customWidth="1"/>
    <col min="5" max="5" width="12.54296875" style="13" customWidth="1"/>
    <col min="6" max="6" width="14.1796875" style="13" customWidth="1"/>
    <col min="7" max="7" width="17.453125" style="13" customWidth="1"/>
    <col min="8" max="8" width="8.81640625" style="13"/>
    <col min="9" max="9" width="17.81640625" style="13" customWidth="1"/>
    <col min="10" max="10" width="9.1796875" style="13" bestFit="1" customWidth="1"/>
    <col min="11" max="16384" width="8.81640625" style="13"/>
  </cols>
  <sheetData>
    <row r="1" spans="1:8" ht="14.5" x14ac:dyDescent="0.35">
      <c r="A1" t="str">
        <f>IF($B$1="Русский", "Выберите:", "Select:")</f>
        <v>Выберите:</v>
      </c>
      <c r="B1" t="s">
        <v>3</v>
      </c>
      <c r="C1" s="12"/>
      <c r="D1" s="12"/>
      <c r="E1" s="12"/>
      <c r="F1" s="12"/>
      <c r="G1" s="12"/>
      <c r="H1" s="12"/>
    </row>
    <row r="2" spans="1:8" ht="17.5" x14ac:dyDescent="0.35">
      <c r="B2" s="14" t="str">
        <f>IF($B$1="Русский", "Приложение 1: Бюджет (при необходимости - можно добавить дополнительные разделы)", "Annex 1: Budget (if necessary - additional sections could be added)")</f>
        <v>Приложение 1: Бюджет (при необходимости - можно добавить дополнительные разделы)</v>
      </c>
      <c r="C2" s="12"/>
      <c r="D2" s="12"/>
      <c r="E2" s="12"/>
      <c r="F2" s="12"/>
      <c r="G2" s="12"/>
      <c r="H2" s="12"/>
    </row>
    <row r="3" spans="1:8" ht="14.5" x14ac:dyDescent="0.35">
      <c r="A3" s="12"/>
      <c r="B3" s="12"/>
      <c r="C3" s="12"/>
      <c r="D3" s="12"/>
      <c r="E3" s="12"/>
      <c r="F3" s="12"/>
      <c r="G3" t="str">
        <f>IF($B$1="Русский", "*Тысячи Сом, если не указано иное", "Thousand Kyrgyz Soms, unless otherwise stated")</f>
        <v>*Тысячи Сом, если не указано иное</v>
      </c>
      <c r="H3" s="12"/>
    </row>
    <row r="4" spans="1:8" ht="36" customHeight="1" x14ac:dyDescent="0.3">
      <c r="A4" s="12"/>
      <c r="B4" s="57" t="s">
        <v>45</v>
      </c>
      <c r="C4" s="57" t="str">
        <f>IF($B$1="Русский", "Статьи бюджета", "Budget Items")</f>
        <v>Статьи бюджета</v>
      </c>
      <c r="D4" s="57" t="str">
        <f>IF($B$1="Русский", "Стоимость единицы (тыс.сом)", "Unit cost (tnds.KGS)")</f>
        <v>Стоимость единицы (тыс.сом)</v>
      </c>
      <c r="E4" s="57" t="str">
        <f>IF($B$1="Русский", "Количество дней, месяц, ед", "Units")</f>
        <v>Количество дней, месяц, ед</v>
      </c>
      <c r="F4" s="57" t="str">
        <f>IF($B$1="Русский", "Итого (тыс.сом)", "Total (tnds.KGS)")</f>
        <v>Итого (тыс.сом)</v>
      </c>
      <c r="G4" s="57" t="str">
        <f>IF($B$1="Русский", "Комментарии", "Comments")</f>
        <v>Комментарии</v>
      </c>
      <c r="H4" s="12"/>
    </row>
    <row r="5" spans="1:8" ht="42.65" customHeight="1" x14ac:dyDescent="0.3">
      <c r="A5" s="12"/>
      <c r="B5" s="58"/>
      <c r="C5" s="58"/>
      <c r="D5" s="58"/>
      <c r="E5" s="58"/>
      <c r="F5" s="58"/>
      <c r="G5" s="58"/>
      <c r="H5" s="12"/>
    </row>
    <row r="6" spans="1:8" ht="15" x14ac:dyDescent="0.3">
      <c r="A6" s="12"/>
      <c r="B6" s="29">
        <v>1</v>
      </c>
      <c r="C6" s="44" t="str">
        <f>IF($B$1="Русский", "Зар.платы", "Salaries")</f>
        <v>Зар.платы</v>
      </c>
      <c r="D6" s="45"/>
      <c r="E6" s="45"/>
      <c r="F6" s="45">
        <f t="shared" ref="E6:F6" si="0">SUM(F7:F15)</f>
        <v>0</v>
      </c>
      <c r="G6" s="30"/>
      <c r="H6" s="12"/>
    </row>
    <row r="7" spans="1:8" ht="15" x14ac:dyDescent="0.3">
      <c r="A7" s="12"/>
      <c r="B7" s="43">
        <v>1</v>
      </c>
      <c r="C7" s="53"/>
      <c r="D7" s="39"/>
      <c r="E7" s="39"/>
      <c r="F7" s="39">
        <f>D7*E7</f>
        <v>0</v>
      </c>
      <c r="G7" s="16"/>
      <c r="H7" s="12"/>
    </row>
    <row r="8" spans="1:8" ht="15" x14ac:dyDescent="0.3">
      <c r="A8" s="12"/>
      <c r="B8" s="43">
        <v>2</v>
      </c>
      <c r="C8" s="53"/>
      <c r="D8" s="39"/>
      <c r="E8" s="39"/>
      <c r="F8" s="39">
        <f t="shared" ref="F8:F10" si="1">D8*E8</f>
        <v>0</v>
      </c>
      <c r="G8" s="16"/>
      <c r="H8" s="12"/>
    </row>
    <row r="9" spans="1:8" ht="16" customHeight="1" x14ac:dyDescent="0.3">
      <c r="A9" s="12"/>
      <c r="B9" s="43">
        <v>3</v>
      </c>
      <c r="C9" s="53"/>
      <c r="D9" s="39"/>
      <c r="E9" s="39"/>
      <c r="F9" s="39">
        <f t="shared" si="1"/>
        <v>0</v>
      </c>
      <c r="G9" s="16"/>
      <c r="H9" s="12"/>
    </row>
    <row r="10" spans="1:8" ht="16" customHeight="1" x14ac:dyDescent="0.3">
      <c r="A10" s="12"/>
      <c r="B10" s="43">
        <v>4</v>
      </c>
      <c r="C10" s="53"/>
      <c r="D10" s="39"/>
      <c r="E10" s="39"/>
      <c r="F10" s="39">
        <f t="shared" si="1"/>
        <v>0</v>
      </c>
      <c r="G10" s="16"/>
      <c r="H10" s="12"/>
    </row>
    <row r="11" spans="1:8" ht="16" customHeight="1" x14ac:dyDescent="0.3">
      <c r="A11" s="12"/>
      <c r="B11" s="43">
        <v>5</v>
      </c>
      <c r="C11" s="53"/>
      <c r="D11" s="39"/>
      <c r="E11" s="39"/>
      <c r="F11" s="39">
        <f t="shared" ref="F11:F14" si="2">D11*E11</f>
        <v>0</v>
      </c>
      <c r="G11" s="16"/>
      <c r="H11" s="12"/>
    </row>
    <row r="12" spans="1:8" ht="19.5" customHeight="1" x14ac:dyDescent="0.3">
      <c r="A12" s="12"/>
      <c r="B12" s="43">
        <v>6</v>
      </c>
      <c r="C12" s="53"/>
      <c r="D12" s="39"/>
      <c r="E12" s="39"/>
      <c r="F12" s="39">
        <f t="shared" ref="F12" si="3">D12*E12</f>
        <v>0</v>
      </c>
      <c r="G12" s="16"/>
      <c r="H12" s="12"/>
    </row>
    <row r="13" spans="1:8" ht="19.5" customHeight="1" x14ac:dyDescent="0.3">
      <c r="A13" s="12"/>
      <c r="B13" s="43">
        <v>7</v>
      </c>
      <c r="C13" s="53"/>
      <c r="D13" s="39"/>
      <c r="E13" s="39"/>
      <c r="F13" s="39">
        <f t="shared" si="2"/>
        <v>0</v>
      </c>
      <c r="G13" s="16"/>
      <c r="H13" s="12"/>
    </row>
    <row r="14" spans="1:8" ht="19.5" customHeight="1" x14ac:dyDescent="0.3">
      <c r="A14" s="12"/>
      <c r="B14" s="43">
        <v>8</v>
      </c>
      <c r="C14" s="53"/>
      <c r="D14" s="39"/>
      <c r="E14" s="39"/>
      <c r="F14" s="39">
        <f t="shared" si="2"/>
        <v>0</v>
      </c>
      <c r="G14" s="16"/>
      <c r="H14" s="12"/>
    </row>
    <row r="15" spans="1:8" ht="18" customHeight="1" x14ac:dyDescent="0.3">
      <c r="A15" s="12"/>
      <c r="B15" s="43">
        <v>9</v>
      </c>
      <c r="C15" s="53"/>
      <c r="D15" s="39"/>
      <c r="E15" s="39"/>
      <c r="F15" s="39">
        <f t="shared" ref="F15:F17" si="4">D15*E15</f>
        <v>0</v>
      </c>
      <c r="G15" s="16"/>
      <c r="H15" s="12"/>
    </row>
    <row r="16" spans="1:8" ht="18" customHeight="1" x14ac:dyDescent="0.3">
      <c r="A16" s="12"/>
      <c r="B16" s="43">
        <v>10</v>
      </c>
      <c r="C16" s="53"/>
      <c r="D16" s="39"/>
      <c r="E16" s="39"/>
      <c r="F16" s="39">
        <f t="shared" si="4"/>
        <v>0</v>
      </c>
      <c r="G16" s="16"/>
      <c r="H16" s="12"/>
    </row>
    <row r="17" spans="1:10" ht="18" customHeight="1" x14ac:dyDescent="0.3">
      <c r="A17" s="12"/>
      <c r="B17" s="43">
        <v>11</v>
      </c>
      <c r="C17" s="53"/>
      <c r="D17" s="39"/>
      <c r="E17" s="39"/>
      <c r="F17" s="39">
        <f t="shared" si="4"/>
        <v>0</v>
      </c>
      <c r="G17" s="16"/>
      <c r="H17" s="12"/>
    </row>
    <row r="18" spans="1:10" ht="18" customHeight="1" x14ac:dyDescent="0.3">
      <c r="A18" s="12"/>
      <c r="B18" s="43">
        <v>12</v>
      </c>
      <c r="C18" s="53"/>
      <c r="D18" s="39"/>
      <c r="E18" s="39"/>
      <c r="F18" s="39"/>
      <c r="G18" s="16"/>
      <c r="H18" s="12"/>
    </row>
    <row r="19" spans="1:10" ht="63" hidden="1" customHeight="1" x14ac:dyDescent="0.3">
      <c r="A19" s="12"/>
      <c r="B19" s="31">
        <v>2</v>
      </c>
      <c r="C19" s="24" t="str">
        <f>IF($B$1="Русский", "Оборудование", "Equipment")</f>
        <v>Оборудование</v>
      </c>
      <c r="D19" s="32"/>
      <c r="E19" s="32"/>
      <c r="F19" s="45">
        <f>SUM(F20:F24)</f>
        <v>0</v>
      </c>
      <c r="G19" s="33"/>
      <c r="H19" s="12"/>
    </row>
    <row r="20" spans="1:10" ht="30.75" hidden="1" customHeight="1" x14ac:dyDescent="0.35">
      <c r="A20" s="12"/>
      <c r="B20" s="40">
        <v>1</v>
      </c>
      <c r="C20" s="51"/>
      <c r="D20" s="42"/>
      <c r="E20" s="39"/>
      <c r="F20" s="15">
        <f>D20*E20</f>
        <v>0</v>
      </c>
      <c r="G20" s="49"/>
      <c r="H20" s="12"/>
      <c r="I20" s="46"/>
      <c r="J20" s="46"/>
    </row>
    <row r="21" spans="1:10" ht="29.25" hidden="1" customHeight="1" x14ac:dyDescent="0.35">
      <c r="A21" s="12"/>
      <c r="B21" s="40">
        <v>2</v>
      </c>
      <c r="C21" s="51"/>
      <c r="D21" s="42"/>
      <c r="E21" s="39"/>
      <c r="F21" s="15">
        <f t="shared" ref="F21:F22" si="5">D21*E21</f>
        <v>0</v>
      </c>
      <c r="G21" s="49"/>
      <c r="H21" s="12"/>
      <c r="I21" s="46"/>
      <c r="J21" s="46"/>
    </row>
    <row r="22" spans="1:10" ht="18.75" hidden="1" customHeight="1" x14ac:dyDescent="0.4">
      <c r="A22" s="12"/>
      <c r="B22" s="40">
        <v>3</v>
      </c>
      <c r="C22" s="52"/>
      <c r="D22" s="47"/>
      <c r="E22" s="48"/>
      <c r="F22" s="15">
        <f t="shared" si="5"/>
        <v>0</v>
      </c>
      <c r="G22" s="50"/>
      <c r="H22" s="12"/>
      <c r="I22" s="46"/>
    </row>
    <row r="23" spans="1:10" ht="15.75" hidden="1" customHeight="1" x14ac:dyDescent="0.3">
      <c r="A23" s="12"/>
      <c r="B23" s="17"/>
      <c r="C23" s="38"/>
      <c r="D23" s="18"/>
      <c r="E23" s="41"/>
      <c r="F23" s="15"/>
      <c r="G23" s="19"/>
      <c r="H23" s="12"/>
    </row>
    <row r="24" spans="1:10" ht="16" hidden="1" customHeight="1" x14ac:dyDescent="0.3">
      <c r="A24" s="12"/>
      <c r="B24" s="17"/>
      <c r="C24" s="18"/>
      <c r="D24" s="18"/>
      <c r="E24" s="18"/>
      <c r="F24" s="15"/>
      <c r="G24" s="19"/>
      <c r="H24" s="12"/>
    </row>
    <row r="25" spans="1:10" ht="15" hidden="1" x14ac:dyDescent="0.3">
      <c r="A25" s="12"/>
      <c r="B25" s="23">
        <v>3</v>
      </c>
      <c r="C25" s="24" t="str">
        <f>IF($B$1="Русский", "Земля/Строительство", "Land/Construction")</f>
        <v>Земля/Строительство</v>
      </c>
      <c r="D25" s="25"/>
      <c r="E25" s="25"/>
      <c r="F25" s="26">
        <f>SUM(F26:F28)</f>
        <v>0</v>
      </c>
      <c r="G25" s="27"/>
      <c r="H25" s="12"/>
    </row>
    <row r="26" spans="1:10" ht="15" hidden="1" x14ac:dyDescent="0.3">
      <c r="A26" s="12"/>
      <c r="B26" s="17"/>
      <c r="C26" s="18"/>
      <c r="D26" s="18"/>
      <c r="E26" s="18"/>
      <c r="F26" s="15"/>
      <c r="G26" s="19"/>
      <c r="H26" s="12"/>
    </row>
    <row r="27" spans="1:10" ht="15" hidden="1" x14ac:dyDescent="0.3">
      <c r="A27" s="12"/>
      <c r="B27" s="17"/>
      <c r="C27" s="18"/>
      <c r="D27" s="18"/>
      <c r="E27" s="18"/>
      <c r="F27" s="15"/>
      <c r="G27" s="19"/>
      <c r="H27" s="12"/>
    </row>
    <row r="28" spans="1:10" ht="15" hidden="1" x14ac:dyDescent="0.3">
      <c r="A28" s="12"/>
      <c r="B28" s="17"/>
      <c r="C28" s="18"/>
      <c r="D28" s="18"/>
      <c r="E28" s="18"/>
      <c r="F28" s="15"/>
      <c r="G28" s="19"/>
      <c r="H28" s="12"/>
    </row>
    <row r="29" spans="1:10" ht="15" hidden="1" x14ac:dyDescent="0.3">
      <c r="A29" s="12"/>
      <c r="B29" s="23">
        <v>4</v>
      </c>
      <c r="C29" s="24" t="str">
        <f>IF($B$1="Русский", "Профессиональные Услуги", "Professional Services")</f>
        <v>Профессиональные Услуги</v>
      </c>
      <c r="D29" s="25"/>
      <c r="E29" s="25"/>
      <c r="F29" s="26">
        <f>SUM(F30:F32)</f>
        <v>0</v>
      </c>
      <c r="G29" s="27"/>
      <c r="H29" s="12"/>
    </row>
    <row r="30" spans="1:10" ht="15" hidden="1" x14ac:dyDescent="0.3">
      <c r="A30" s="12"/>
      <c r="B30" s="17"/>
      <c r="C30" s="18"/>
      <c r="D30" s="18"/>
      <c r="E30" s="18"/>
      <c r="F30" s="15"/>
      <c r="G30" s="19"/>
      <c r="H30" s="12"/>
    </row>
    <row r="31" spans="1:10" ht="15" hidden="1" x14ac:dyDescent="0.3">
      <c r="A31" s="12"/>
      <c r="B31" s="17"/>
      <c r="C31" s="18"/>
      <c r="D31" s="18"/>
      <c r="E31" s="18"/>
      <c r="F31" s="15"/>
      <c r="G31" s="19"/>
      <c r="H31" s="12"/>
    </row>
    <row r="32" spans="1:10" ht="15" hidden="1" x14ac:dyDescent="0.3">
      <c r="A32" s="12"/>
      <c r="B32" s="17"/>
      <c r="C32" s="18"/>
      <c r="D32" s="18"/>
      <c r="E32" s="18"/>
      <c r="F32" s="15"/>
      <c r="G32" s="19"/>
      <c r="H32" s="12"/>
    </row>
    <row r="33" spans="1:8" ht="15" x14ac:dyDescent="0.3">
      <c r="A33" s="12"/>
      <c r="B33" s="23">
        <v>2</v>
      </c>
      <c r="C33" s="28" t="str">
        <f>IF($B$1="Русский", "Прямые затраты", "Direct Costs")</f>
        <v>Прямые затраты</v>
      </c>
      <c r="D33" s="25"/>
      <c r="E33" s="25"/>
      <c r="F33" s="26">
        <f>SUM(F34:F39)</f>
        <v>0</v>
      </c>
      <c r="G33" s="27"/>
      <c r="H33" s="12"/>
    </row>
    <row r="34" spans="1:8" ht="15" x14ac:dyDescent="0.3">
      <c r="A34" s="12"/>
      <c r="B34" s="56">
        <v>1</v>
      </c>
      <c r="C34" s="55"/>
      <c r="D34" s="18"/>
      <c r="E34" s="41"/>
      <c r="F34" s="39">
        <f t="shared" ref="F34:F42" si="6">D34*E34</f>
        <v>0</v>
      </c>
      <c r="G34" s="19"/>
      <c r="H34" s="12"/>
    </row>
    <row r="35" spans="1:8" ht="15" x14ac:dyDescent="0.3">
      <c r="A35" s="12"/>
      <c r="B35" s="56">
        <v>2</v>
      </c>
      <c r="C35" s="55"/>
      <c r="D35" s="18"/>
      <c r="E35" s="41"/>
      <c r="F35" s="39">
        <f t="shared" si="6"/>
        <v>0</v>
      </c>
      <c r="G35" s="19"/>
      <c r="H35" s="12"/>
    </row>
    <row r="36" spans="1:8" ht="15" x14ac:dyDescent="0.3">
      <c r="A36" s="12"/>
      <c r="B36" s="56">
        <v>3</v>
      </c>
      <c r="C36" s="55"/>
      <c r="D36" s="18"/>
      <c r="E36" s="41"/>
      <c r="F36" s="39">
        <f t="shared" si="6"/>
        <v>0</v>
      </c>
      <c r="G36" s="19"/>
      <c r="H36" s="12"/>
    </row>
    <row r="37" spans="1:8" ht="15" x14ac:dyDescent="0.3">
      <c r="A37" s="12"/>
      <c r="B37" s="56">
        <v>4</v>
      </c>
      <c r="C37" s="55"/>
      <c r="D37" s="18"/>
      <c r="E37" s="41"/>
      <c r="F37" s="39">
        <f t="shared" si="6"/>
        <v>0</v>
      </c>
      <c r="G37" s="19"/>
      <c r="H37" s="12"/>
    </row>
    <row r="38" spans="1:8" ht="15" x14ac:dyDescent="0.3">
      <c r="A38" s="12"/>
      <c r="B38" s="56">
        <v>5</v>
      </c>
      <c r="C38" s="55"/>
      <c r="D38" s="18"/>
      <c r="E38" s="41"/>
      <c r="F38" s="39">
        <f t="shared" si="6"/>
        <v>0</v>
      </c>
      <c r="G38" s="19"/>
      <c r="H38" s="12"/>
    </row>
    <row r="39" spans="1:8" ht="15" x14ac:dyDescent="0.3">
      <c r="A39" s="12"/>
      <c r="B39" s="56">
        <v>6</v>
      </c>
      <c r="C39" s="55"/>
      <c r="D39" s="18"/>
      <c r="E39" s="41"/>
      <c r="F39" s="39">
        <f t="shared" si="6"/>
        <v>0</v>
      </c>
      <c r="G39" s="19"/>
      <c r="H39" s="12"/>
    </row>
    <row r="40" spans="1:8" ht="15" x14ac:dyDescent="0.3">
      <c r="A40" s="12"/>
      <c r="B40" s="56">
        <v>7</v>
      </c>
      <c r="C40" s="55"/>
      <c r="D40" s="18"/>
      <c r="E40" s="41"/>
      <c r="F40" s="54">
        <f t="shared" si="6"/>
        <v>0</v>
      </c>
      <c r="G40" s="19"/>
      <c r="H40" s="12"/>
    </row>
    <row r="41" spans="1:8" ht="15" x14ac:dyDescent="0.3">
      <c r="A41" s="12"/>
      <c r="B41" s="56">
        <v>8</v>
      </c>
      <c r="C41" s="55"/>
      <c r="D41" s="18"/>
      <c r="E41" s="41"/>
      <c r="F41" s="54">
        <f t="shared" si="6"/>
        <v>0</v>
      </c>
      <c r="G41" s="19"/>
      <c r="H41" s="12"/>
    </row>
    <row r="42" spans="1:8" ht="15" x14ac:dyDescent="0.3">
      <c r="A42" s="12"/>
      <c r="B42" s="56">
        <v>9</v>
      </c>
      <c r="C42" s="55"/>
      <c r="D42" s="18"/>
      <c r="E42" s="41"/>
      <c r="F42" s="54">
        <f t="shared" si="6"/>
        <v>0</v>
      </c>
      <c r="G42" s="19"/>
      <c r="H42" s="12"/>
    </row>
    <row r="43" spans="1:8" ht="15" x14ac:dyDescent="0.3">
      <c r="A43" s="12"/>
      <c r="B43" s="23"/>
      <c r="C43" s="28"/>
      <c r="D43" s="25"/>
      <c r="E43" s="25"/>
      <c r="F43" s="26">
        <f>SUM(F44:F45)</f>
        <v>0</v>
      </c>
      <c r="G43" s="27"/>
      <c r="H43" s="12"/>
    </row>
    <row r="44" spans="1:8" ht="15" hidden="1" x14ac:dyDescent="0.3">
      <c r="A44" s="12"/>
      <c r="B44" s="20"/>
      <c r="C44" s="21"/>
      <c r="D44" s="18"/>
      <c r="E44" s="18"/>
      <c r="F44" s="15"/>
      <c r="G44" s="19"/>
      <c r="H44" s="12"/>
    </row>
    <row r="45" spans="1:8" ht="15" hidden="1" x14ac:dyDescent="0.3">
      <c r="A45" s="12"/>
      <c r="B45" s="20"/>
      <c r="C45" s="21"/>
      <c r="D45" s="18"/>
      <c r="E45" s="18"/>
      <c r="F45" s="15"/>
      <c r="G45" s="19"/>
      <c r="H45" s="12"/>
    </row>
    <row r="46" spans="1:8" ht="15" hidden="1" x14ac:dyDescent="0.3">
      <c r="A46" s="12"/>
      <c r="B46" s="23"/>
      <c r="C46" s="28"/>
      <c r="D46" s="25"/>
      <c r="E46" s="25"/>
      <c r="F46" s="26">
        <f>SUM(F47:F48)</f>
        <v>0</v>
      </c>
      <c r="G46" s="27"/>
      <c r="H46" s="12"/>
    </row>
    <row r="47" spans="1:8" ht="15" hidden="1" x14ac:dyDescent="0.3">
      <c r="A47" s="12"/>
      <c r="B47" s="17"/>
      <c r="C47" s="22"/>
      <c r="D47" s="18"/>
      <c r="E47" s="18"/>
      <c r="F47" s="15"/>
      <c r="G47" s="19"/>
      <c r="H47" s="12"/>
    </row>
    <row r="48" spans="1:8" ht="15" x14ac:dyDescent="0.3">
      <c r="A48" s="12"/>
      <c r="B48" s="17"/>
      <c r="C48" s="22"/>
      <c r="D48" s="18"/>
      <c r="E48" s="18"/>
      <c r="F48" s="15"/>
      <c r="G48" s="19"/>
      <c r="H48" s="12"/>
    </row>
    <row r="49" spans="1:8" ht="14.5" thickBot="1" x14ac:dyDescent="0.35">
      <c r="A49" s="12"/>
      <c r="B49" s="34"/>
      <c r="C49" s="35" t="str">
        <f>IF($B$1="Русский", "ИТОГО", "TOTAL")</f>
        <v>ИТОГО</v>
      </c>
      <c r="D49" s="36"/>
      <c r="E49" s="36"/>
      <c r="F49" s="36">
        <f>SUM(F6,F19,F25,F29,F33,F43,F46)</f>
        <v>0</v>
      </c>
      <c r="G49" s="37"/>
      <c r="H49" s="12"/>
    </row>
    <row r="50" spans="1:8" ht="14.5" thickTop="1" x14ac:dyDescent="0.3">
      <c r="A50" s="12"/>
      <c r="B50" s="12"/>
      <c r="C50" s="12"/>
      <c r="D50" s="12"/>
      <c r="E50" s="12"/>
      <c r="F50" s="12"/>
      <c r="G50" s="12"/>
      <c r="H50" s="12"/>
    </row>
    <row r="51" spans="1:8" x14ac:dyDescent="0.3">
      <c r="A51" s="12"/>
      <c r="B51" s="12"/>
      <c r="C51" s="12"/>
      <c r="D51" s="12"/>
      <c r="E51" s="12"/>
      <c r="F51" s="12"/>
      <c r="G51" s="12"/>
      <c r="H51" s="12"/>
    </row>
    <row r="52" spans="1:8" x14ac:dyDescent="0.3">
      <c r="A52" s="12"/>
      <c r="B52" s="12"/>
      <c r="C52" s="12"/>
      <c r="D52" s="12"/>
      <c r="E52" s="12"/>
      <c r="F52" s="12"/>
      <c r="G52" s="12"/>
      <c r="H52" s="12"/>
    </row>
    <row r="53" spans="1:8" x14ac:dyDescent="0.3">
      <c r="A53" s="12"/>
      <c r="B53" s="12"/>
      <c r="C53" s="12"/>
      <c r="D53" s="12"/>
      <c r="E53" s="12"/>
      <c r="F53" s="12"/>
      <c r="G53" s="12"/>
      <c r="H53" s="12"/>
    </row>
    <row r="54" spans="1:8" x14ac:dyDescent="0.3">
      <c r="A54" s="12"/>
      <c r="B54" s="12"/>
      <c r="C54" s="12"/>
      <c r="D54" s="12"/>
      <c r="E54" s="12"/>
      <c r="F54" s="12"/>
      <c r="G54" s="12"/>
      <c r="H54" s="12"/>
    </row>
    <row r="55" spans="1:8" x14ac:dyDescent="0.3">
      <c r="A55" s="12"/>
      <c r="B55" s="12"/>
      <c r="C55" s="12"/>
      <c r="D55" s="12"/>
      <c r="E55" s="12"/>
      <c r="F55" s="12"/>
      <c r="G55" s="12"/>
      <c r="H55" s="12"/>
    </row>
    <row r="56" spans="1:8" x14ac:dyDescent="0.3">
      <c r="A56" s="12"/>
      <c r="B56" s="12"/>
      <c r="C56" s="12"/>
      <c r="D56" s="12"/>
      <c r="E56" s="12"/>
      <c r="F56" s="12"/>
      <c r="G56" s="12"/>
      <c r="H56" s="12"/>
    </row>
    <row r="57" spans="1:8" x14ac:dyDescent="0.3">
      <c r="A57" s="12"/>
      <c r="B57" s="12"/>
      <c r="C57" s="12"/>
      <c r="D57" s="12"/>
      <c r="E57" s="12"/>
      <c r="F57" s="12"/>
      <c r="G57" s="12"/>
      <c r="H57" s="12"/>
    </row>
    <row r="58" spans="1:8" x14ac:dyDescent="0.3">
      <c r="A58" s="12"/>
      <c r="B58" s="12"/>
      <c r="C58" s="12"/>
      <c r="D58" s="12"/>
      <c r="E58" s="12"/>
      <c r="F58" s="12"/>
      <c r="G58" s="12"/>
      <c r="H58" s="12"/>
    </row>
    <row r="59" spans="1:8" x14ac:dyDescent="0.3">
      <c r="A59" s="12"/>
      <c r="B59" s="12"/>
      <c r="C59" s="12"/>
      <c r="D59" s="12"/>
      <c r="E59" s="12"/>
      <c r="F59" s="12"/>
      <c r="G59" s="12"/>
      <c r="H59" s="12"/>
    </row>
    <row r="60" spans="1:8" x14ac:dyDescent="0.3">
      <c r="A60" s="12"/>
      <c r="B60" s="12"/>
      <c r="C60" s="12"/>
      <c r="D60" s="12"/>
      <c r="E60" s="12"/>
      <c r="F60" s="12"/>
      <c r="G60" s="12"/>
      <c r="H60" s="12"/>
    </row>
    <row r="61" spans="1:8" x14ac:dyDescent="0.3">
      <c r="A61" s="12"/>
      <c r="B61" s="12"/>
      <c r="C61" s="12"/>
      <c r="D61" s="12"/>
      <c r="E61" s="12"/>
      <c r="F61" s="12"/>
      <c r="G61" s="12"/>
      <c r="H61" s="12"/>
    </row>
  </sheetData>
  <mergeCells count="6">
    <mergeCell ref="G4:G5"/>
    <mergeCell ref="B4:B5"/>
    <mergeCell ref="C4:C5"/>
    <mergeCell ref="D4:D5"/>
    <mergeCell ref="E4:E5"/>
    <mergeCell ref="F4:F5"/>
  </mergeCells>
  <phoneticPr fontId="30" type="noConversion"/>
  <dataValidations count="1">
    <dataValidation type="list" allowBlank="1" showInputMessage="1" showErrorMessage="1" promptTitle="English" sqref="B1" xr:uid="{C7D50D05-14FB-4746-8A76-DF674BA99F6C}">
      <formula1>Language</formula1>
    </dataValidation>
  </dataValidations>
  <pageMargins left="0.7" right="0.7" top="0.75" bottom="0.75" header="0.3" footer="0.3"/>
  <pageSetup paperSize="9"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0E55500F24AF45ABEC04D957409E81" ma:contentTypeVersion="91" ma:contentTypeDescription="Create a new document." ma:contentTypeScope="" ma:versionID="2c3841f9da7d33d9802962da6e3ef532">
  <xsd:schema xmlns:xsd="http://www.w3.org/2001/XMLSchema" xmlns:xs="http://www.w3.org/2001/XMLSchema" xmlns:p="http://schemas.microsoft.com/office/2006/metadata/properties" xmlns:ns2="a96d1671-b0b4-4464-a043-593dbebfaddd" xmlns:ns3="9b70ae89-8133-482c-87ec-18649c0b0b4d" targetNamespace="http://schemas.microsoft.com/office/2006/metadata/properties" ma:root="true" ma:fieldsID="fe7c880729b92cf97bdda98ef9934dbb" ns2:_="" ns3:_="">
    <xsd:import namespace="a96d1671-b0b4-4464-a043-593dbebfaddd"/>
    <xsd:import namespace="9b70ae89-8133-482c-87ec-18649c0b0b4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6d1671-b0b4-4464-a043-593dbebfadd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70ae89-8133-482c-87ec-18649c0b0b4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96d1671-b0b4-4464-a043-593dbebfaddd">XV4EPD6DQDWV-1625884815-21654</_dlc_DocId>
    <_dlc_DocIdUrl xmlns="a96d1671-b0b4-4464-a043-593dbebfaddd">
      <Url>https://acdivoca.sharepoint.com/sites/Intranet/projects/Kyrgyzstan/ecp/_layouts/15/DocIdRedir.aspx?ID=XV4EPD6DQDWV-1625884815-21654</Url>
      <Description>XV4EPD6DQDWV-1625884815-21654</Description>
    </_dlc_DocIdUrl>
  </documentManagement>
</p:properties>
</file>

<file path=customXml/itemProps1.xml><?xml version="1.0" encoding="utf-8"?>
<ds:datastoreItem xmlns:ds="http://schemas.openxmlformats.org/officeDocument/2006/customXml" ds:itemID="{C59D17C7-8AD6-4055-A7C4-9950D8C23D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6d1671-b0b4-4464-a043-593dbebfaddd"/>
    <ds:schemaRef ds:uri="9b70ae89-8133-482c-87ec-18649c0b0b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78B7D-72F6-494C-9F0B-1CCC3E2B9996}">
  <ds:schemaRefs>
    <ds:schemaRef ds:uri="http://schemas.microsoft.com/sharepoint/v3/contenttype/forms"/>
  </ds:schemaRefs>
</ds:datastoreItem>
</file>

<file path=customXml/itemProps3.xml><?xml version="1.0" encoding="utf-8"?>
<ds:datastoreItem xmlns:ds="http://schemas.openxmlformats.org/officeDocument/2006/customXml" ds:itemID="{17DDBC5F-B8C7-47F3-95D3-E38D132D1AE4}">
  <ds:schemaRefs>
    <ds:schemaRef ds:uri="http://schemas.microsoft.com/sharepoint/events"/>
  </ds:schemaRefs>
</ds:datastoreItem>
</file>

<file path=customXml/itemProps4.xml><?xml version="1.0" encoding="utf-8"?>
<ds:datastoreItem xmlns:ds="http://schemas.openxmlformats.org/officeDocument/2006/customXml" ds:itemID="{C75C80A7-4FB2-4C60-8CD5-73E4E1D0E5BE}">
  <ds:schemaRefs>
    <ds:schemaRef ds:uri="a96d1671-b0b4-4464-a043-593dbebfaddd"/>
    <ds:schemaRef ds:uri="http://schemas.microsoft.com/office/2006/documentManagement/types"/>
    <ds:schemaRef ds:uri="http://purl.org/dc/dcmitype/"/>
    <ds:schemaRef ds:uri="http://www.w3.org/XML/1998/namespace"/>
    <ds:schemaRef ds:uri="9b70ae89-8133-482c-87ec-18649c0b0b4d"/>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Guidance</vt:lpstr>
      <vt:lpstr>Inputs Outputs Outcomes</vt:lpstr>
      <vt:lpstr>Бюджет русс</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Hamlin</dc:creator>
  <cp:lastModifiedBy>Asel Ikramova</cp:lastModifiedBy>
  <cp:lastPrinted>2019-08-05T09:03:31Z</cp:lastPrinted>
  <dcterms:created xsi:type="dcterms:W3CDTF">2016-09-19T07:58:36Z</dcterms:created>
  <dcterms:modified xsi:type="dcterms:W3CDTF">2021-02-26T06:20:08Z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0x010100E30E55500F24AF45ABEC04D957409E81</vt:lpwstr>
  </property>
  <property fmtid="{D5CDD505-2E9C-101B-9397-08002B2CF9AE}" pid="3" name="_dlc_DocIdItemGuid">
    <vt:lpwstr>385f3be6-c19c-42f2-b5af-bd04f4519dca</vt:lpwstr>
  </property>
</Properties>
</file>