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autoCompressPictures="0"/>
  <mc:AlternateContent xmlns:mc="http://schemas.openxmlformats.org/markup-compatibility/2006">
    <mc:Choice Requires="x15">
      <x15ac:absPath xmlns:x15ac="http://schemas.microsoft.com/office/spreadsheetml/2010/11/ac" url="https://fhi360web-my.sharepoint.com/personal/akyzy_fhi360_org/Documents/2.SUBAWARDS POLICY/ОТБОР НПО 2022/"/>
    </mc:Choice>
  </mc:AlternateContent>
  <xr:revisionPtr revIDLastSave="489" documentId="8_{FCE478D5-93D5-49FE-971B-8EC34BBC9DCB}" xr6:coauthVersionLast="46" xr6:coauthVersionMax="47" xr10:uidLastSave="{AE76FAD7-51B1-4810-B632-BC6BA6867335}"/>
  <bookViews>
    <workbookView xWindow="-120" yWindow="-120" windowWidth="29040" windowHeight="15840" tabRatio="649" activeTab="1" xr2:uid="{00000000-000D-0000-FFFF-FFFF00000000}"/>
  </bookViews>
  <sheets>
    <sheet name="Суммарный бюджет" sheetId="17" r:id="rId1"/>
    <sheet name="Детальный бюджет" sheetId="18" r:id="rId2"/>
    <sheet name="Активности" sheetId="19" r:id="rId3"/>
    <sheet name="SFR" sheetId="8" state="hidden" r:id="rId4"/>
    <sheet name="SFR Instructions" sheetId="9" state="hidden" r:id="rId5"/>
    <sheet name="Advance Request Form" sheetId="12" state="hidden" r:id="rId6"/>
  </sheets>
  <externalReferences>
    <externalReference r:id="rId7"/>
    <externalReference r:id="rId8"/>
  </externalReferences>
  <definedNames>
    <definedName name="_Fill" hidden="1">#REF!</definedName>
    <definedName name="_Key1" hidden="1">#REF!</definedName>
    <definedName name="_Order1" hidden="1">0</definedName>
    <definedName name="_Sort" hidden="1">#REF!</definedName>
    <definedName name="bhut" hidden="1">#REF!</definedName>
    <definedName name="CO_SCR">'[1]SC Estimate'!$C$15</definedName>
    <definedName name="Country_Name">[1]Detailed!$B$6</definedName>
    <definedName name="CPA_Rate">[1]Detailed!$B$3</definedName>
    <definedName name="Fee">[1]Detailed!$D$931</definedName>
    <definedName name="Fringe_Rate">[1]Detailed!$B$2</definedName>
    <definedName name="Funder">[1]Detailed!$A$11</definedName>
    <definedName name="FXR">[1]Detailed!$B$7</definedName>
    <definedName name="GA_Rate">[1]Detailed!$B$4</definedName>
    <definedName name="Gratuity" hidden="1">[2]Payledger!#REF!</definedName>
    <definedName name="Gratuitynew" hidden="1">[2]Payledger!#REF!</definedName>
    <definedName name="PoP">[1]Detailed!$A$13</definedName>
    <definedName name="Project_Title">[1]Detailed!$A$10</definedName>
    <definedName name="rfa" hidden="1">{"Yr1",#N/A,FALSE,"Budget Detail";"Yr2",#N/A,FALSE,"Budget Detail";"Yr3",#N/A,FALSE,"Budget Detail";"Yr4",#N/A,FALSE,"Budget Detail";"Yr5",#N/A,FALSE,"Budget Detail";"Total",#N/A,FALSE,"Budget Detail"}</definedName>
    <definedName name="RFARFP_No">[1]Detailed!$A$12</definedName>
    <definedName name="RO_SCR">'[1]SC Estimate'!$C$23</definedName>
    <definedName name="SSM_Rate">[1]Detailed!$B$5</definedName>
    <definedName name="wrn.cdra._.Total._.budget.2" hidden="1">{"Yr1",#N/A,FALSE,"Budget Detail";"Yr2",#N/A,FALSE,"Budget Detail";"Yr3",#N/A,FALSE,"Budget Detail";"Yr4",#N/A,FALSE,"Budget Detail";"Yr5",#N/A,FALSE,"Budget Detail";"Total",#N/A,FALSE,"Budget Detail"}</definedName>
    <definedName name="wrn.cdra._.total._.Budget.5" hidden="1">{"Yr1",#N/A,FALSE,"Budget Detail";"Yr2",#N/A,FALSE,"Budget Detail";"Yr3",#N/A,FALSE,"Budget Detail";"Yr4",#N/A,FALSE,"Budget Detail";"Yr5",#N/A,FALSE,"Budget Detail";"Total",#N/A,FALSE,"Budget Detail"}</definedName>
    <definedName name="wrn.CRDA._.Total._.Budget." hidden="1">{"Yr1",#N/A,FALSE,"Budget Detail";"Yr2",#N/A,FALSE,"Budget Detail";"Yr3",#N/A,FALSE,"Budget Detail";"Yr4",#N/A,FALSE,"Budget Detail";"Yr5",#N/A,FALSE,"Budget Detail";"Total",#N/A,FALSE,"Budget Detail"}</definedName>
    <definedName name="wrn.crda._.Total._.budget.1" hidden="1">{"Yr1",#N/A,FALSE,"Budget Detail";"Yr2",#N/A,FALSE,"Budget Detail";"Yr3",#N/A,FALSE,"Budget Detail";"Yr4",#N/A,FALSE,"Budget Detail";"Yr5",#N/A,FALSE,"Budget Detail";"Total",#N/A,FALSE,"Budget Detail"}</definedName>
    <definedName name="wrn.crda._.Total._.budget.3" hidden="1">{"Yr1",#N/A,FALSE,"Budget Detail";"Yr2",#N/A,FALSE,"Budget Detail";"Yr3",#N/A,FALSE,"Budget Detail";"Yr4",#N/A,FALSE,"Budget Detail";"Yr5",#N/A,FALSE,"Budget Detail";"Total",#N/A,FALSE,"Budget Detail"}</definedName>
    <definedName name="wrn.crda._.Total._.Budget.4" hidden="1">{"Yr1",#N/A,FALSE,"Budget Detail";"Yr2",#N/A,FALSE,"Budget Detail";"Yr3",#N/A,FALSE,"Budget Detail";"Yr4",#N/A,FALSE,"Budget Detail";"Yr5",#N/A,FALSE,"Budget Detail";"Total",#N/A,FALSE,"Budget Detail"}</definedName>
    <definedName name="Yr1Consult">[1]Detailed!$G$4</definedName>
    <definedName name="Yr1FI">[1]Detailed!$G$7</definedName>
    <definedName name="Yr1LocSal">[1]Detailed!$G$3</definedName>
    <definedName name="Yr1ODC">[1]Detailed!$G$6</definedName>
    <definedName name="Yr1Travel">[1]Detailed!$G$5</definedName>
    <definedName name="Yr1USPay">[1]Detailed!$G$2</definedName>
    <definedName name="Yr2Consult">[1]Detailed!$H$4</definedName>
    <definedName name="Yr2FI">[1]Detailed!$H$7</definedName>
    <definedName name="Yr2LocSal">[1]Detailed!$H$3</definedName>
    <definedName name="Yr2ODC">[1]Detailed!$H$6</definedName>
    <definedName name="Yr2Travel">[1]Detailed!$H$5</definedName>
    <definedName name="Yr2USPay">[1]Detailed!$H$2</definedName>
    <definedName name="Yr3Consult">[1]Detailed!$I$4</definedName>
    <definedName name="Yr3FI">[1]Detailed!$I$7</definedName>
    <definedName name="Yr3LocSal">[1]Detailed!$I$3</definedName>
    <definedName name="Yr3ODC">[1]Detailed!$I$6</definedName>
    <definedName name="Yr3Travel">[1]Detailed!$I$5</definedName>
    <definedName name="Yr3USPay">[1]Detailed!$I$2</definedName>
    <definedName name="Yr4Consult">[1]Detailed!$J$4</definedName>
    <definedName name="Yr4FI">[1]Detailed!$J$7</definedName>
    <definedName name="Yr4LocSal">[1]Detailed!$J$3</definedName>
    <definedName name="Yr4ODC">[1]Detailed!$J$6</definedName>
    <definedName name="Yr4Travel">[1]Detailed!$J$5</definedName>
    <definedName name="Yr4USPay">[1]Detailed!$J$2</definedName>
    <definedName name="Yr5Consult">[1]Detailed!$K$4</definedName>
    <definedName name="Yr5FI">[1]Detailed!$K$7</definedName>
    <definedName name="Yr5LocSal">[1]Detailed!$K$3</definedName>
    <definedName name="Yr5ODC">[1]Detailed!$K$6</definedName>
    <definedName name="Yr5Travel">[1]Detailed!$K$5</definedName>
    <definedName name="Yr5USPay">[1]Detailed!$K$2</definedName>
    <definedName name="_xlnm.Print_Area" localSheetId="5">'Advance Request Form'!$A$1:$F$53</definedName>
    <definedName name="_xlnm.Print_Area" localSheetId="3">SFR!$A$1:$G$48</definedName>
    <definedName name="_xlnm.Print_Area" localSheetId="4">'SFR Instructions'!$A$1:$B$42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28" i="17" l="1"/>
  <c r="G28" i="17"/>
  <c r="E28" i="17"/>
  <c r="J26" i="17"/>
  <c r="J24" i="17"/>
  <c r="J22" i="17"/>
  <c r="J20" i="17"/>
  <c r="J18" i="17"/>
  <c r="J16" i="17"/>
  <c r="J14" i="17"/>
  <c r="G26" i="17"/>
  <c r="E26" i="17"/>
  <c r="G24" i="17"/>
  <c r="E24" i="17"/>
  <c r="G22" i="17"/>
  <c r="E22" i="17"/>
  <c r="G20" i="17"/>
  <c r="E20" i="17"/>
  <c r="G18" i="17"/>
  <c r="E18" i="17"/>
  <c r="G16" i="17"/>
  <c r="E16" i="17"/>
  <c r="G14" i="17"/>
  <c r="E14" i="17"/>
  <c r="J12" i="17"/>
  <c r="G12" i="17"/>
  <c r="E12" i="17"/>
  <c r="J8" i="17"/>
  <c r="K67" i="18"/>
  <c r="I67" i="18"/>
  <c r="L67" i="18" s="1"/>
  <c r="K66" i="18"/>
  <c r="I66" i="18"/>
  <c r="K62" i="18"/>
  <c r="I62" i="18"/>
  <c r="L62" i="18" s="1"/>
  <c r="K61" i="18"/>
  <c r="I61" i="18"/>
  <c r="L61" i="18" s="1"/>
  <c r="K60" i="18"/>
  <c r="L60" i="18" s="1"/>
  <c r="I60" i="18"/>
  <c r="K59" i="18"/>
  <c r="I59" i="18"/>
  <c r="L59" i="18" s="1"/>
  <c r="I53" i="18"/>
  <c r="L53" i="18" s="1"/>
  <c r="K53" i="18"/>
  <c r="I54" i="18"/>
  <c r="L54" i="18" s="1"/>
  <c r="K54" i="18"/>
  <c r="I55" i="18"/>
  <c r="K55" i="18"/>
  <c r="L55" i="18"/>
  <c r="I56" i="18"/>
  <c r="L56" i="18" s="1"/>
  <c r="K56" i="18"/>
  <c r="I57" i="18"/>
  <c r="L57" i="18" s="1"/>
  <c r="K57" i="18"/>
  <c r="K52" i="18"/>
  <c r="I52" i="18"/>
  <c r="L52" i="18" s="1"/>
  <c r="L47" i="18"/>
  <c r="L48" i="18"/>
  <c r="K41" i="18"/>
  <c r="L41" i="18" s="1"/>
  <c r="K42" i="18"/>
  <c r="L42" i="18" s="1"/>
  <c r="K43" i="18"/>
  <c r="L43" i="18" s="1"/>
  <c r="K44" i="18"/>
  <c r="L44" i="18" s="1"/>
  <c r="K45" i="18"/>
  <c r="L45" i="18" s="1"/>
  <c r="K46" i="18"/>
  <c r="L46" i="18" s="1"/>
  <c r="K47" i="18"/>
  <c r="K48" i="18"/>
  <c r="K49" i="18"/>
  <c r="L49" i="18" s="1"/>
  <c r="K50" i="18"/>
  <c r="L50" i="18" s="1"/>
  <c r="I41" i="18"/>
  <c r="I42" i="18"/>
  <c r="I43" i="18"/>
  <c r="I44" i="18"/>
  <c r="I45" i="18"/>
  <c r="I46" i="18"/>
  <c r="I47" i="18"/>
  <c r="I48" i="18"/>
  <c r="I49" i="18"/>
  <c r="I50" i="18"/>
  <c r="K40" i="18"/>
  <c r="L40" i="18" s="1"/>
  <c r="I40" i="18"/>
  <c r="K35" i="18"/>
  <c r="L35" i="18" s="1"/>
  <c r="I35" i="18"/>
  <c r="K34" i="18"/>
  <c r="L34" i="18" s="1"/>
  <c r="L36" i="18" s="1"/>
  <c r="I34" i="18"/>
  <c r="L31" i="18"/>
  <c r="I30" i="18"/>
  <c r="K30" i="18"/>
  <c r="L30" i="18" s="1"/>
  <c r="L29" i="18"/>
  <c r="L25" i="18"/>
  <c r="K29" i="18"/>
  <c r="K31" i="18" s="1"/>
  <c r="I29" i="18"/>
  <c r="I25" i="18"/>
  <c r="L72" i="18"/>
  <c r="I36" i="18"/>
  <c r="K11" i="18"/>
  <c r="I11" i="18"/>
  <c r="I22" i="18"/>
  <c r="K22" i="18"/>
  <c r="L22" i="18"/>
  <c r="K36" i="18"/>
  <c r="L12" i="18"/>
  <c r="L13" i="18"/>
  <c r="L14" i="18"/>
  <c r="L15" i="18"/>
  <c r="L16" i="18"/>
  <c r="L17" i="18"/>
  <c r="L18" i="18"/>
  <c r="L19" i="18"/>
  <c r="L20" i="18"/>
  <c r="L21" i="18"/>
  <c r="L11" i="18"/>
  <c r="G9" i="17"/>
  <c r="E9" i="17"/>
  <c r="G8" i="17"/>
  <c r="E8" i="17"/>
  <c r="K72" i="18"/>
  <c r="K21" i="18"/>
  <c r="K20" i="18"/>
  <c r="K19" i="18"/>
  <c r="K18" i="18"/>
  <c r="K17" i="18"/>
  <c r="K16" i="18"/>
  <c r="K15" i="18"/>
  <c r="K14" i="18"/>
  <c r="K13" i="18"/>
  <c r="K12" i="18"/>
  <c r="I68" i="18" l="1"/>
  <c r="K68" i="18"/>
  <c r="L66" i="18"/>
  <c r="L68" i="18" s="1"/>
  <c r="L63" i="18"/>
  <c r="K63" i="18"/>
  <c r="I63" i="18"/>
  <c r="I31" i="18"/>
  <c r="K25" i="18"/>
  <c r="K26" i="18" s="1"/>
  <c r="L76" i="18" l="1"/>
  <c r="I21" i="18"/>
  <c r="I20" i="18" l="1"/>
  <c r="I18" i="18"/>
  <c r="I16" i="18"/>
  <c r="I14" i="18"/>
  <c r="F12" i="19" l="1"/>
  <c r="I72" i="18"/>
  <c r="I19" i="18"/>
  <c r="I17" i="18"/>
  <c r="I15" i="18"/>
  <c r="I13" i="18"/>
  <c r="I12" i="18"/>
  <c r="K76" i="18" l="1"/>
  <c r="I26" i="18" l="1"/>
  <c r="L26" i="18" l="1"/>
  <c r="I76" i="18"/>
  <c r="D31" i="8" l="1"/>
  <c r="B15" i="12" s="1"/>
  <c r="E21" i="12"/>
  <c r="E22" i="12"/>
  <c r="E23" i="12"/>
  <c r="E24" i="12"/>
  <c r="E25" i="12"/>
  <c r="E26" i="12"/>
  <c r="E27" i="12"/>
  <c r="E28" i="12"/>
  <c r="C29" i="12"/>
  <c r="D29" i="12"/>
  <c r="B6" i="8"/>
  <c r="B5" i="12" s="1"/>
  <c r="B7" i="8"/>
  <c r="B8" i="12" s="1"/>
  <c r="B8" i="8"/>
  <c r="E8" i="12" s="1"/>
  <c r="D8" i="8"/>
  <c r="E9" i="12" s="1"/>
  <c r="B9" i="8"/>
  <c r="B6" i="12" s="1"/>
  <c r="B10" i="8"/>
  <c r="B7" i="12" s="1"/>
  <c r="F15" i="8"/>
  <c r="F16" i="8"/>
  <c r="F17" i="8"/>
  <c r="F18" i="8"/>
  <c r="F19" i="8"/>
  <c r="F20" i="8"/>
  <c r="F21" i="8"/>
  <c r="F22" i="8"/>
  <c r="D23" i="8"/>
  <c r="E23" i="8"/>
  <c r="B14" i="12" s="1"/>
  <c r="C21" i="8" l="1"/>
  <c r="G21" i="8" s="1"/>
  <c r="F27" i="12" s="1"/>
  <c r="E29" i="12"/>
  <c r="B35" i="12" s="1"/>
  <c r="C22" i="8"/>
  <c r="G22" i="8" s="1"/>
  <c r="F28" i="12" s="1"/>
  <c r="F23" i="8"/>
  <c r="D32" i="8" l="1"/>
  <c r="D33" i="8" s="1"/>
  <c r="E14" i="12"/>
  <c r="E15" i="12" s="1"/>
  <c r="B33" i="12" s="1"/>
  <c r="C20" i="8" l="1"/>
  <c r="G20" i="8" s="1"/>
  <c r="F26" i="12" s="1"/>
  <c r="C18" i="8" l="1"/>
  <c r="G18" i="8" s="1"/>
  <c r="F24" i="12" s="1"/>
  <c r="C15" i="8"/>
  <c r="G15" i="8" s="1"/>
  <c r="F21" i="12" s="1"/>
  <c r="C17" i="8"/>
  <c r="G17" i="8" s="1"/>
  <c r="F23" i="12" s="1"/>
  <c r="C16" i="8" l="1"/>
  <c r="G16" i="8" s="1"/>
  <c r="F22" i="12" s="1"/>
  <c r="C19" i="8" l="1"/>
  <c r="G19" i="8" s="1"/>
  <c r="C23" i="8" l="1"/>
  <c r="B9" i="12" s="1"/>
  <c r="B16" i="12" s="1"/>
  <c r="F25" i="12"/>
  <c r="F29" i="12" s="1"/>
  <c r="B36" i="12" s="1"/>
  <c r="B37" i="12" s="1"/>
  <c r="G2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Elisabeth Cruz</author>
  </authors>
  <commentList>
    <comment ref="F59" authorId="0" shapeId="0" xr:uid="{BB81EEC1-4A1F-49BA-87CD-654B89EACB52}">
      <text>
        <r>
          <rPr>
            <b/>
            <sz val="9"/>
            <color indexed="81"/>
            <rFont val="Tahoma"/>
            <family val="2"/>
          </rPr>
          <t xml:space="preserve">Для определения суммы, сделайте детализацию в листе Активности
</t>
        </r>
      </text>
    </comment>
  </commentList>
</comments>
</file>

<file path=xl/sharedStrings.xml><?xml version="1.0" encoding="utf-8"?>
<sst xmlns="http://schemas.openxmlformats.org/spreadsheetml/2006/main" count="396" uniqueCount="244">
  <si>
    <t xml:space="preserve">ID No. </t>
  </si>
  <si>
    <t>Currency:</t>
  </si>
  <si>
    <t>Current Obligation</t>
  </si>
  <si>
    <t>1.</t>
  </si>
  <si>
    <t>2.</t>
  </si>
  <si>
    <t>3.</t>
  </si>
  <si>
    <t>4.</t>
  </si>
  <si>
    <t>5.</t>
  </si>
  <si>
    <t>6.</t>
  </si>
  <si>
    <t>7.</t>
  </si>
  <si>
    <t>8.</t>
  </si>
  <si>
    <t>FY21</t>
  </si>
  <si>
    <t>Amount</t>
  </si>
  <si>
    <t>1.1</t>
  </si>
  <si>
    <t>1.2</t>
  </si>
  <si>
    <t>1.3</t>
  </si>
  <si>
    <t>1.4</t>
  </si>
  <si>
    <t>1.5</t>
  </si>
  <si>
    <t>1.6</t>
  </si>
  <si>
    <t>1.7</t>
  </si>
  <si>
    <t>2.1</t>
  </si>
  <si>
    <t>3.1</t>
  </si>
  <si>
    <t>4.1</t>
  </si>
  <si>
    <t>5.1</t>
  </si>
  <si>
    <t>5.2</t>
  </si>
  <si>
    <t>5.3</t>
  </si>
  <si>
    <t>5.4</t>
  </si>
  <si>
    <t>5.5</t>
  </si>
  <si>
    <t>5.6</t>
  </si>
  <si>
    <t>5.7</t>
  </si>
  <si>
    <t>5.8</t>
  </si>
  <si>
    <t>5.9</t>
  </si>
  <si>
    <t>5.10</t>
  </si>
  <si>
    <t>5.11</t>
  </si>
  <si>
    <t>5.12</t>
  </si>
  <si>
    <t>5.13</t>
  </si>
  <si>
    <t>5.14</t>
  </si>
  <si>
    <t>5.15</t>
  </si>
  <si>
    <t>5.16</t>
  </si>
  <si>
    <t>5.17</t>
  </si>
  <si>
    <t>5.18</t>
  </si>
  <si>
    <t>5.19</t>
  </si>
  <si>
    <t>5.20</t>
  </si>
  <si>
    <t>5.21</t>
  </si>
  <si>
    <t>ПРИЛОЖЕНИЕ B: СВОДНЫЙ БЮДЖЕТ</t>
  </si>
  <si>
    <t>Проект “Достижение целей и продолжение мер по контролю эпидемии (EpiC)”</t>
  </si>
  <si>
    <t>Субполучатель:</t>
  </si>
  <si>
    <t>Дата начала:</t>
  </si>
  <si>
    <t>Дата завершения:</t>
  </si>
  <si>
    <t>Валюта:</t>
  </si>
  <si>
    <t>Название:</t>
  </si>
  <si>
    <t>“Достижение целей и продолжение мер по контролю эпидемии (EpiC)”</t>
  </si>
  <si>
    <t>Сумма (в нац.валюте)</t>
  </si>
  <si>
    <t>[при необходимости добавить столбцы для последующих отчетных годов]</t>
  </si>
  <si>
    <t>ЗАРАБОТНАЯ ПЛАТА</t>
  </si>
  <si>
    <t>ДОПОЛНИТЕЛЬНЫЕ ВЫПЛАТЫ</t>
  </si>
  <si>
    <t>КОНСУЛЬТАНТЫ</t>
  </si>
  <si>
    <t>КОМАНДИРОВКИ/ТРАНСПОРТ</t>
  </si>
  <si>
    <t>ПРОЧИЕ ПРЯМЫЕ РАСХОДЫ</t>
  </si>
  <si>
    <t>ОБОРУДОВАНИЕ ДЛИТЕЛЬНОГО ИСПОЛЬЗОВАНИЯ</t>
  </si>
  <si>
    <t>СУБГРАНТЫ</t>
  </si>
  <si>
    <t>НЕПРЯМЫЕ РАСХОДЫ</t>
  </si>
  <si>
    <t>ИТОГО ПРОЕКТНЫХ РАСХОДОВ</t>
  </si>
  <si>
    <t>ДЕТАЛИЗИРОВАННЫЙ БЮДЖЕТ</t>
  </si>
  <si>
    <t xml:space="preserve">KGS (Кыргызский сом) </t>
  </si>
  <si>
    <t>Все затраты указываются в национальной валюте</t>
  </si>
  <si>
    <t>Кол-во месяцев</t>
  </si>
  <si>
    <t>ФИО</t>
  </si>
  <si>
    <t>Сумма заработной платы</t>
  </si>
  <si>
    <t>% времени</t>
  </si>
  <si>
    <t>Кол-во</t>
  </si>
  <si>
    <t>Сумма (в нац. валюте)</t>
  </si>
  <si>
    <t>Итого</t>
  </si>
  <si>
    <t>Итого по подстатье "Заработная плата"</t>
  </si>
  <si>
    <t>Ставка</t>
  </si>
  <si>
    <t>Ед./База</t>
  </si>
  <si>
    <t>Страховые взносы</t>
  </si>
  <si>
    <t>Итого по подстатье "Дополнительные выплаты"</t>
  </si>
  <si>
    <t>Мес.ставка</t>
  </si>
  <si>
    <t>[Виды работ/услуг]</t>
  </si>
  <si>
    <t>Итого по подстатье "Консультанты"</t>
  </si>
  <si>
    <t>Итого по подстатье "Командировки/Транспорт"</t>
  </si>
  <si>
    <t>Офисные расходы</t>
  </si>
  <si>
    <t>% к EpiC</t>
  </si>
  <si>
    <t>Оборудование/ Принадлежности (расходные предметы)</t>
  </si>
  <si>
    <t>Встречи/Семинары/Тренинги</t>
  </si>
  <si>
    <t>Итого по подстатье "Прочие прямые расходы"</t>
  </si>
  <si>
    <t>Итого по подстатье "Оборудование длительного использования"</t>
  </si>
  <si>
    <t>[Наименование суб-субполучателя]</t>
  </si>
  <si>
    <t>Итого по подстатье "Субгранты"</t>
  </si>
  <si>
    <t>[@ XX.XX%]</t>
  </si>
  <si>
    <t>ПРОЧИЕ ПРЯМЫЕ ЗАТРАТЫ: встречи/семинары/тренинги</t>
  </si>
  <si>
    <t>Все расходы указываются в нацвалюте</t>
  </si>
  <si>
    <t xml:space="preserve">Даты проведения встреч/конференций/семинаров: </t>
  </si>
  <si>
    <t>Продолжительность встречи/конференции/семинара, в днях:</t>
  </si>
  <si>
    <t xml:space="preserve">Место проведения встреч/конференций/семинаров: </t>
  </si>
  <si>
    <t xml:space="preserve">Общее количество участников: </t>
  </si>
  <si>
    <t xml:space="preserve">Количество иногородних участников: </t>
  </si>
  <si>
    <t>Стоимость</t>
  </si>
  <si>
    <t>Кол-во участников</t>
  </si>
  <si>
    <t>Кофе-брейк и обед для участников</t>
  </si>
  <si>
    <t xml:space="preserve">Транспортные расходы (в обе стороны) </t>
  </si>
  <si>
    <t>Итого расходов на проведение встреч/конференций/семинаров:</t>
  </si>
  <si>
    <t xml:space="preserve">Subawardee Financial Report </t>
  </si>
  <si>
    <t>This report must be submitted to FHI 360 in accordance with the subaward's financial reporting requirements and indicated due dates.</t>
  </si>
  <si>
    <t>Submit report to:</t>
  </si>
  <si>
    <t>Reporting Cycle (check one):</t>
  </si>
  <si>
    <t>ID/FCO No.</t>
  </si>
  <si>
    <t>Reporting Period</t>
  </si>
  <si>
    <t>Subaward Start Date</t>
  </si>
  <si>
    <t>Today's Date</t>
  </si>
  <si>
    <t>Subaward End Date</t>
  </si>
  <si>
    <t>Subawardee Name</t>
  </si>
  <si>
    <t>Subaward Title:</t>
  </si>
  <si>
    <t>I.  Budget Analysis</t>
  </si>
  <si>
    <t>Total Expenses Previously Reported</t>
  </si>
  <si>
    <t>Expended This Reporting Period</t>
  </si>
  <si>
    <t>Total Expended to Date</t>
  </si>
  <si>
    <t>Obligated Funds Remaining</t>
  </si>
  <si>
    <t xml:space="preserve">Amendment #  </t>
  </si>
  <si>
    <t>Salaries</t>
  </si>
  <si>
    <t>Fringe Benefits (if applicable)</t>
  </si>
  <si>
    <t>Consultants / Professional Fees</t>
  </si>
  <si>
    <t>Equipment</t>
  </si>
  <si>
    <t>Travel, Transportation, and Per Diem</t>
  </si>
  <si>
    <t>Contractual/Subawards</t>
  </si>
  <si>
    <t>Other Direct Costs</t>
  </si>
  <si>
    <t>Indirect Costs / G&amp;A</t>
  </si>
  <si>
    <t xml:space="preserve">TOTAL </t>
  </si>
  <si>
    <t>Please note that all required supporting documentation per the Terms &amp; Conditions of the subaward must be attached to this form.</t>
  </si>
  <si>
    <t>II.  Summary of Funds</t>
  </si>
  <si>
    <t>Funds Previously Received</t>
  </si>
  <si>
    <t>Wire/Check No</t>
  </si>
  <si>
    <t>Funds Received this Period</t>
  </si>
  <si>
    <t>Total Funds Received from FHI 360</t>
  </si>
  <si>
    <t>Total Amount Expended</t>
  </si>
  <si>
    <t>Balance on Hand</t>
  </si>
  <si>
    <t>Total Interest Earned</t>
  </si>
  <si>
    <t>III.  Certification and Approvals</t>
  </si>
  <si>
    <t>I certify that to the best of my knowledge and belief, this Financial Report is a correct, complete and accurate statement, that my organization is properly entitled to payment, and that all amounts requested are for appropriate purposes in strict accordance with the terms and conditions of the subaward.</t>
  </si>
  <si>
    <t>Subawardee Authorized Official:</t>
  </si>
  <si>
    <t>Typed name, Title</t>
  </si>
  <si>
    <t>Signature</t>
  </si>
  <si>
    <t>Date</t>
  </si>
  <si>
    <t>FHI 360 Review and Approval:</t>
  </si>
  <si>
    <t>FHI 360 Subaward Monitor :</t>
  </si>
  <si>
    <t>FHI 360 Finance:</t>
  </si>
  <si>
    <t>SUBAWARDEE FINANCIAL REPORT (SFR) INSTRUCTIONS</t>
  </si>
  <si>
    <t>The Subawardee Financial Report must be submitted to FHI 360 in accordance with the terms and conditions</t>
  </si>
  <si>
    <t xml:space="preserve">of the subaward.  All amounts must be entered in the same currency and in accordance with the terms </t>
  </si>
  <si>
    <t>and conditions of the subaward.</t>
  </si>
  <si>
    <r>
      <t xml:space="preserve">Note: </t>
    </r>
    <r>
      <rPr>
        <sz val="10"/>
        <rFont val="Arial"/>
        <family val="2"/>
      </rPr>
      <t xml:space="preserve"> if using the electronic version of this report, input should be entered into the shaded areas.  Other</t>
    </r>
  </si>
  <si>
    <t>areas are calculations.</t>
  </si>
  <si>
    <t>HEADER SECTION</t>
  </si>
  <si>
    <t>Submit Reports to:</t>
  </si>
  <si>
    <t>Enter the name and FHI 360 office &amp; city where the report is submitted.</t>
  </si>
  <si>
    <t>ID/FCO No.:</t>
  </si>
  <si>
    <t>Enter the ID/FCO Number shown in the subaward document.</t>
  </si>
  <si>
    <t>Reporting Period:</t>
  </si>
  <si>
    <t>Enter the period / dates covered by the report (month and year).</t>
  </si>
  <si>
    <t>Subaward Start Date:</t>
  </si>
  <si>
    <t>Enter the start date of the subaward according to the subaward document.</t>
  </si>
  <si>
    <t>Today's Date:</t>
  </si>
  <si>
    <t>Enter the day in which the report is completed.</t>
  </si>
  <si>
    <t>Subaward End Date:</t>
  </si>
  <si>
    <t>Enter the end date of the project based on the subaward or latest amendment / modification.</t>
  </si>
  <si>
    <t>Enter the type of currency used to report all financial information.  This currency should be in accordance with the terms and conditions of the subaward.</t>
  </si>
  <si>
    <t>Subawardee Name:</t>
  </si>
  <si>
    <t>Enter the subawardee name as shown in the subaward document.</t>
  </si>
  <si>
    <t>Enter the project name as shown in the subaward document.</t>
  </si>
  <si>
    <t>Reporting Cycle:</t>
  </si>
  <si>
    <t>Indicate the reporting cycle as indicated in the subaward document.</t>
  </si>
  <si>
    <t>I.  BUDGET ANALYSIS</t>
  </si>
  <si>
    <t>Current Obligations:</t>
  </si>
  <si>
    <t>Enter the budget amount for each line item reflected on the Summary Budget in the latest subaward document.  The budget amount for each line item must be in the currency indicated in the subaward document.</t>
  </si>
  <si>
    <t>Total Expenses Previously Reported:</t>
  </si>
  <si>
    <r>
      <t xml:space="preserve">Enter the </t>
    </r>
    <r>
      <rPr>
        <i/>
        <sz val="10"/>
        <rFont val="Arial"/>
        <family val="2"/>
      </rPr>
      <t>Total Expended to Date</t>
    </r>
    <r>
      <rPr>
        <sz val="10"/>
        <rFont val="Arial"/>
        <family val="2"/>
      </rPr>
      <t xml:space="preserve"> amounts in each line item from the previous report.</t>
    </r>
  </si>
  <si>
    <t>Expended This Reporting Period:</t>
  </si>
  <si>
    <t>Enter the amount spent during the period covered by this report into the respective line items.</t>
  </si>
  <si>
    <t>Total Expended to Date:</t>
  </si>
  <si>
    <r>
      <t xml:space="preserve">Enter the sum of </t>
    </r>
    <r>
      <rPr>
        <i/>
        <sz val="10"/>
        <rFont val="Arial"/>
        <family val="2"/>
      </rPr>
      <t>Total Expenses Previously Reported</t>
    </r>
    <r>
      <rPr>
        <sz val="10"/>
        <rFont val="Arial"/>
        <family val="2"/>
      </rPr>
      <t xml:space="preserve"> and </t>
    </r>
    <r>
      <rPr>
        <i/>
        <sz val="10"/>
        <rFont val="Arial"/>
        <family val="2"/>
      </rPr>
      <t>Expended This Reporting Period</t>
    </r>
    <r>
      <rPr>
        <sz val="10"/>
        <rFont val="Arial"/>
        <family val="2"/>
      </rPr>
      <t>.</t>
    </r>
  </si>
  <si>
    <t>Obligated Funds Remaining:</t>
  </si>
  <si>
    <r>
      <t xml:space="preserve">Enter the </t>
    </r>
    <r>
      <rPr>
        <i/>
        <sz val="10"/>
        <rFont val="Arial"/>
        <family val="2"/>
      </rPr>
      <t>Current Obligation</t>
    </r>
    <r>
      <rPr>
        <sz val="10"/>
        <rFont val="Arial"/>
        <family val="2"/>
      </rPr>
      <t xml:space="preserve"> less </t>
    </r>
    <r>
      <rPr>
        <i/>
        <sz val="10"/>
        <rFont val="Arial"/>
        <family val="2"/>
      </rPr>
      <t>Total Expended to Date</t>
    </r>
    <r>
      <rPr>
        <sz val="10"/>
        <rFont val="Arial"/>
        <family val="2"/>
      </rPr>
      <t>.</t>
    </r>
  </si>
  <si>
    <t>Attachments Required</t>
  </si>
  <si>
    <t>All supporting documentation must be attached per the terms and conditions of the subaward.  When a spearate bank account has been mandated by the subaward, a copy of the bank statement and bank reconciliation must be submitted to support the amount stated as the balance on hand.</t>
  </si>
  <si>
    <t>II.  SUMMARY OF FUNDS</t>
  </si>
  <si>
    <t>Funds Previously Received:</t>
  </si>
  <si>
    <t>Enter the amount received as of the beginning of the period.  This amount should be equal to the Total Funds Received from FHI 360 line on the previous report.</t>
  </si>
  <si>
    <t>Funds Received this Period:</t>
  </si>
  <si>
    <t xml:space="preserve">Enter the amount of all wires or checks received this period.  </t>
  </si>
  <si>
    <t>Wire/Check No.:</t>
  </si>
  <si>
    <t>Enter the wire or check number from funds received.</t>
  </si>
  <si>
    <t>Total Funds Received from FHI 360:</t>
  </si>
  <si>
    <r>
      <t xml:space="preserve">Enter the sum of </t>
    </r>
    <r>
      <rPr>
        <i/>
        <sz val="10"/>
        <rFont val="Arial"/>
        <family val="2"/>
      </rPr>
      <t>Funds Previously Received</t>
    </r>
    <r>
      <rPr>
        <sz val="10"/>
        <rFont val="Arial"/>
        <family val="2"/>
      </rPr>
      <t xml:space="preserve"> line and the </t>
    </r>
    <r>
      <rPr>
        <i/>
        <sz val="10"/>
        <rFont val="Arial"/>
        <family val="2"/>
      </rPr>
      <t xml:space="preserve">Funds Received this Period </t>
    </r>
    <r>
      <rPr>
        <sz val="10"/>
        <rFont val="Arial"/>
        <family val="2"/>
      </rPr>
      <t xml:space="preserve">line.  </t>
    </r>
  </si>
  <si>
    <r>
      <t xml:space="preserve">Enter the total amount in the </t>
    </r>
    <r>
      <rPr>
        <i/>
        <sz val="10"/>
        <rFont val="Arial"/>
        <family val="2"/>
      </rPr>
      <t>Total Expended to Date</t>
    </r>
    <r>
      <rPr>
        <sz val="10"/>
        <rFont val="Arial"/>
        <family val="2"/>
      </rPr>
      <t xml:space="preserve"> column above.</t>
    </r>
  </si>
  <si>
    <t>Enter the differences between the Total Funds Received from FHI 360 and the Total Amount Expended lines.  This should equal the total cash on hand at the end of the period.  All unspent funds are to be returned to FHI 360 within the period stated in the subaward.</t>
  </si>
  <si>
    <t>All supporting documentation must be attached per the terms and conditions of the subaward. When a spearate bank account has been mandated by the subaward, a copy of the bank statement and bank reconciliation must be submitted to support the amount stated as the balance on hand.</t>
  </si>
  <si>
    <t>Interest Earned</t>
  </si>
  <si>
    <t>Record interest earned if the bank account earns interest.  Subawardee is allowed to keep equivalent of USD $250 annually to cover administrative expenses</t>
  </si>
  <si>
    <t>III.  CERTIFICATION AND APPROVALS</t>
  </si>
  <si>
    <t>Certification and approval:</t>
  </si>
  <si>
    <t>This report must be certified and signed by the Subawardee's Authorized Official and approved by FHI 360's Subaward Monitor.</t>
  </si>
  <si>
    <t>Review:</t>
  </si>
  <si>
    <t>In addition to being approved by FHI 360's Subaward Monitor, this report must also be reviewed by the FHI 360 Finance department.</t>
  </si>
  <si>
    <t>Subawardee 30 Day Advance Request</t>
  </si>
  <si>
    <t/>
  </si>
  <si>
    <t>Total Obligated Budget:</t>
  </si>
  <si>
    <t>I. Latest SFR Summary</t>
  </si>
  <si>
    <t>Latest SFR Reporting Period:</t>
  </si>
  <si>
    <t>Expended this Reporting Period:</t>
  </si>
  <si>
    <t>Total Funds Received:</t>
  </si>
  <si>
    <t>SFR Balance on Hand:</t>
  </si>
  <si>
    <t>Obligation Funding Balance:</t>
  </si>
  <si>
    <t>II. Estimated Expense Analysis</t>
  </si>
  <si>
    <t>Current Month Estimated Expenses</t>
  </si>
  <si>
    <t>Next 30 Days Estimated Expenses</t>
  </si>
  <si>
    <t>Total Estimated Expenses</t>
  </si>
  <si>
    <t>Estimated Obligated Funds Remaining</t>
  </si>
  <si>
    <t>Line Item</t>
  </si>
  <si>
    <t>Enter Months =&gt;</t>
  </si>
  <si>
    <t>Contractual/Subrecipients</t>
  </si>
  <si>
    <t>TOTAL</t>
  </si>
  <si>
    <t>III.  Replenishment of Advance Request</t>
  </si>
  <si>
    <t>Funds In Transit (if applicable):</t>
  </si>
  <si>
    <t>Less Total Estimated Expenses:</t>
  </si>
  <si>
    <t>Less Estimated Expenses Over Obligation</t>
  </si>
  <si>
    <t>Advance Request Amount:</t>
  </si>
  <si>
    <t xml:space="preserve">I certify that to the best of my knowledge and belief, the estimates above are based on our best estimates for projected expenses for the periods provided, are in direct support of the project's scope of work and are in strict accordance with the terms and conditions of the subaward. </t>
  </si>
  <si>
    <t>[Заголовок позиции в списке]</t>
  </si>
  <si>
    <t xml:space="preserve">Кол-во </t>
  </si>
  <si>
    <t>3.2</t>
  </si>
  <si>
    <t>1 сентября 2021-30 сентября 2021</t>
  </si>
  <si>
    <t>1 октября 2021-30 сентября 2022</t>
  </si>
  <si>
    <t>FY22</t>
  </si>
  <si>
    <t>4.2</t>
  </si>
  <si>
    <t>[Наименование]</t>
  </si>
  <si>
    <t>6.1</t>
  </si>
  <si>
    <t>6.2</t>
  </si>
  <si>
    <t>7.1</t>
  </si>
  <si>
    <t>Ед.Изм</t>
  </si>
  <si>
    <t>Цена за единицу</t>
  </si>
  <si>
    <t>1) Название тренинга:</t>
  </si>
  <si>
    <t>[при необходимости добавить строки в линиях бюджета]</t>
  </si>
  <si>
    <t>Общий бюджет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</si>
</sst>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_(* #,##0.00_);_(* \(#,##0.00\);_(* &quot; &quot;??_);_(@_)"/>
    <numFmt numFmtId="169" formatCode="_(* #,##0_);_(* \(#,##0\);_(* &quot; &quot;??_);_(@_)"/>
    <numFmt numFmtId="170" formatCode="0000.0000"/>
    <numFmt numFmtId="171" formatCode="[$-409]mmm\-yy;@"/>
    <numFmt numFmtId="172" formatCode="#,##0.0_);\(#,##0.0\)"/>
    <numFmt numFmtId="173" formatCode="&quot;$&quot;#,##0"/>
    <numFmt numFmtId="175" formatCode="#,##0.0"/>
    <numFmt numFmtId="176" formatCode="#,##0.0;\-#,##0.0"/>
  </numFmts>
  <fonts count="61" x14ac:knownFonts="1">
    <font>
      <sz val="10"/>
      <name val="Arial"/>
    </font>
    <font>
      <sz val="11"/>
      <color theme="1"/>
      <name val="Calibri"/>
      <family val="2"/>
      <scheme val="minor"/>
    </font>
    <font>
      <sz val="10"/>
      <name val="Arial"/>
      <family val="2"/>
    </font>
    <font>
      <b/>
      <sz val="10"/>
      <name val="Arial"/>
      <family val="2"/>
    </font>
    <font>
      <sz val="10"/>
      <name val="Arial"/>
      <family val="2"/>
    </font>
    <font>
      <b/>
      <sz val="12"/>
      <name val="Arial"/>
      <family val="2"/>
    </font>
    <font>
      <sz val="10"/>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Times New Roman"/>
      <family val="1"/>
    </font>
    <font>
      <b/>
      <sz val="12"/>
      <name val="Times New Roman"/>
      <family val="1"/>
    </font>
    <font>
      <i/>
      <sz val="9"/>
      <name val="Times New Roman"/>
      <family val="1"/>
    </font>
    <font>
      <b/>
      <sz val="10"/>
      <name val="Times New Roman"/>
      <family val="1"/>
    </font>
    <font>
      <b/>
      <i/>
      <sz val="8"/>
      <name val="Times New Roman"/>
      <family val="1"/>
    </font>
    <font>
      <b/>
      <i/>
      <sz val="10"/>
      <name val="Times New Roman"/>
      <family val="1"/>
    </font>
    <font>
      <i/>
      <sz val="8"/>
      <name val="Times New Roman"/>
      <family val="1"/>
    </font>
    <font>
      <sz val="8"/>
      <name val="Times New Roman"/>
      <family val="1"/>
    </font>
    <font>
      <b/>
      <u/>
      <sz val="10"/>
      <name val="Arial"/>
      <family val="2"/>
    </font>
    <font>
      <i/>
      <sz val="10"/>
      <name val="Arial"/>
      <family val="2"/>
    </font>
    <font>
      <sz val="10"/>
      <name val="Arial"/>
      <family val="2"/>
    </font>
    <font>
      <b/>
      <i/>
      <sz val="9"/>
      <name val="Times New Roman"/>
      <family val="1"/>
    </font>
    <font>
      <b/>
      <sz val="10.5"/>
      <name val="Times New Roman"/>
      <family val="1"/>
    </font>
    <font>
      <sz val="10"/>
      <name val="Calibri"/>
      <family val="2"/>
      <scheme val="minor"/>
    </font>
    <font>
      <b/>
      <sz val="10"/>
      <name val="Calibri"/>
      <family val="2"/>
      <scheme val="minor"/>
    </font>
    <font>
      <sz val="8"/>
      <color indexed="12"/>
      <name val="Calibri"/>
      <family val="2"/>
      <scheme val="minor"/>
    </font>
    <font>
      <sz val="8"/>
      <name val="Calibri"/>
      <family val="2"/>
      <scheme val="minor"/>
    </font>
    <font>
      <b/>
      <sz val="11"/>
      <name val="Calibri"/>
      <family val="2"/>
      <scheme val="minor"/>
    </font>
    <font>
      <sz val="11"/>
      <name val="Calibri"/>
      <family val="2"/>
      <scheme val="minor"/>
    </font>
    <font>
      <sz val="11"/>
      <color indexed="12"/>
      <name val="Calibri"/>
      <family val="2"/>
      <scheme val="minor"/>
    </font>
    <font>
      <b/>
      <sz val="14"/>
      <name val="Calibri"/>
      <family val="2"/>
      <scheme val="minor"/>
    </font>
    <font>
      <b/>
      <sz val="12"/>
      <name val="Calibri"/>
      <family val="2"/>
      <scheme val="minor"/>
    </font>
    <font>
      <sz val="9"/>
      <name val="Calibri"/>
      <family val="2"/>
      <scheme val="minor"/>
    </font>
    <font>
      <b/>
      <sz val="9"/>
      <color indexed="81"/>
      <name val="Tahoma"/>
      <family val="2"/>
    </font>
    <font>
      <b/>
      <sz val="16"/>
      <name val="Calibri"/>
      <family val="2"/>
      <scheme val="minor"/>
    </font>
    <font>
      <b/>
      <sz val="10"/>
      <color rgb="FFFF0000"/>
      <name val="Calibri"/>
      <family val="2"/>
      <scheme val="minor"/>
    </font>
    <font>
      <sz val="12"/>
      <name val="Calibri"/>
      <family val="2"/>
      <scheme val="minor"/>
    </font>
    <font>
      <u/>
      <sz val="10"/>
      <color theme="10"/>
      <name val="Arial"/>
      <family val="2"/>
    </font>
    <font>
      <u/>
      <sz val="10"/>
      <color theme="11"/>
      <name val="Arial"/>
      <family val="2"/>
    </font>
    <font>
      <sz val="10"/>
      <name val="Arial"/>
      <family val="2"/>
      <charset val="204"/>
    </font>
    <font>
      <b/>
      <sz val="10"/>
      <name val="Calibri"/>
      <family val="2"/>
      <charset val="204"/>
      <scheme val="minor"/>
    </font>
    <font>
      <b/>
      <sz val="10"/>
      <name val="Arial"/>
      <family val="2"/>
      <charset val="204"/>
    </font>
    <font>
      <sz val="10"/>
      <name val="Calibri"/>
      <family val="2"/>
      <charset val="204"/>
      <scheme val="minor"/>
    </font>
    <font>
      <sz val="8"/>
      <name val="Arial"/>
      <family val="2"/>
      <charset val="204"/>
    </font>
    <font>
      <sz val="8"/>
      <color rgb="FF000000"/>
      <name val="Tahoma"/>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0"/>
        <bgColor indexed="64"/>
      </patternFill>
    </fill>
    <fill>
      <patternFill patternType="lightTrellis"/>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theme="1"/>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theme="0" tint="-0.14999847407452621"/>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top style="medium">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bottom style="medium">
        <color auto="1"/>
      </bottom>
      <diagonal/>
    </border>
    <border>
      <left/>
      <right/>
      <top style="thin">
        <color auto="1"/>
      </top>
      <bottom style="medium">
        <color auto="1"/>
      </bottom>
      <diagonal/>
    </border>
    <border>
      <left style="thin">
        <color auto="1"/>
      </left>
      <right style="thin">
        <color auto="1"/>
      </right>
      <top style="thin">
        <color auto="1"/>
      </top>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diagonal/>
    </border>
    <border>
      <left style="thin">
        <color auto="1"/>
      </left>
      <right/>
      <top style="medium">
        <color auto="1"/>
      </top>
      <bottom style="thin">
        <color auto="1"/>
      </bottom>
      <diagonal/>
    </border>
    <border>
      <left style="medium">
        <color indexed="64"/>
      </left>
      <right/>
      <top style="thin">
        <color auto="1"/>
      </top>
      <bottom/>
      <diagonal/>
    </border>
    <border>
      <left style="medium">
        <color indexed="64"/>
      </left>
      <right style="thin">
        <color auto="1"/>
      </right>
      <top style="thin">
        <color auto="1"/>
      </top>
      <bottom style="medium">
        <color auto="1"/>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s>
  <cellStyleXfs count="5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165" fontId="2" fillId="0" borderId="0" applyFont="0" applyFill="0" applyBorder="0" applyAlignment="0" applyProtection="0"/>
    <xf numFmtId="165" fontId="4" fillId="0" borderId="0" applyFont="0" applyFill="0" applyBorder="0" applyAlignment="0" applyProtection="0"/>
    <xf numFmtId="165" fontId="36" fillId="0" borderId="0" applyFont="0" applyFill="0" applyBorder="0" applyAlignment="0" applyProtection="0"/>
    <xf numFmtId="164" fontId="2"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4" fillId="0" borderId="0"/>
    <xf numFmtId="0" fontId="2" fillId="23" borderId="7" applyNumberFormat="0" applyFont="0" applyAlignment="0" applyProtection="0"/>
    <xf numFmtId="0" fontId="21" fillId="20" borderId="8" applyNumberFormat="0" applyAlignment="0" applyProtection="0"/>
    <xf numFmtId="9" fontId="2"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 fillId="0" borderId="0"/>
  </cellStyleXfs>
  <cellXfs count="433">
    <xf numFmtId="0" fontId="0" fillId="0" borderId="0" xfId="0"/>
    <xf numFmtId="0" fontId="6" fillId="0" borderId="0" xfId="0" applyFont="1"/>
    <xf numFmtId="0" fontId="6" fillId="0" borderId="0" xfId="0" applyFont="1" applyAlignment="1">
      <alignment horizontal="left"/>
    </xf>
    <xf numFmtId="0" fontId="6" fillId="0" borderId="0" xfId="0" applyFont="1" applyBorder="1"/>
    <xf numFmtId="0" fontId="7" fillId="0" borderId="0" xfId="0" applyFont="1" applyAlignment="1"/>
    <xf numFmtId="0" fontId="6" fillId="0" borderId="0" xfId="0" applyFont="1" applyBorder="1" applyAlignment="1">
      <alignment horizontal="right"/>
    </xf>
    <xf numFmtId="0" fontId="6" fillId="0" borderId="0" xfId="0" applyFont="1" applyAlignment="1">
      <alignment horizontal="right"/>
    </xf>
    <xf numFmtId="0" fontId="6" fillId="24" borderId="10" xfId="0" applyFont="1" applyFill="1" applyBorder="1"/>
    <xf numFmtId="0" fontId="6" fillId="24" borderId="11" xfId="0" applyFont="1" applyFill="1" applyBorder="1"/>
    <xf numFmtId="0" fontId="6" fillId="24" borderId="12" xfId="0" applyFont="1" applyFill="1" applyBorder="1"/>
    <xf numFmtId="0" fontId="6" fillId="0" borderId="13" xfId="0" applyFont="1" applyBorder="1" applyAlignment="1">
      <alignment horizontal="center" vertical="center" wrapText="1"/>
    </xf>
    <xf numFmtId="0" fontId="6" fillId="0" borderId="0" xfId="0" applyFont="1" applyAlignment="1">
      <alignment vertical="top" wrapText="1"/>
    </xf>
    <xf numFmtId="0" fontId="28" fillId="0" borderId="14" xfId="0" applyFont="1" applyBorder="1" applyAlignment="1">
      <alignment horizontal="left" vertical="center" wrapText="1"/>
    </xf>
    <xf numFmtId="0" fontId="27" fillId="0" borderId="0" xfId="0" applyFont="1" applyBorder="1" applyAlignment="1">
      <alignment horizontal="left" vertical="center" wrapText="1"/>
    </xf>
    <xf numFmtId="0" fontId="6" fillId="25" borderId="13" xfId="0" applyFont="1" applyFill="1" applyBorder="1" applyAlignment="1">
      <alignment horizontal="center"/>
    </xf>
    <xf numFmtId="0" fontId="29" fillId="0" borderId="0" xfId="0" applyFont="1"/>
    <xf numFmtId="0" fontId="7" fillId="0" borderId="0" xfId="0" quotePrefix="1" applyFont="1"/>
    <xf numFmtId="165" fontId="29" fillId="0" borderId="0" xfId="28" applyFont="1"/>
    <xf numFmtId="0" fontId="6" fillId="24" borderId="15" xfId="0" applyFont="1" applyFill="1" applyBorder="1"/>
    <xf numFmtId="0" fontId="6" fillId="24" borderId="16" xfId="0" applyFont="1" applyFill="1" applyBorder="1"/>
    <xf numFmtId="0" fontId="30" fillId="0" borderId="15" xfId="0" applyFont="1" applyFill="1" applyBorder="1"/>
    <xf numFmtId="0" fontId="30" fillId="0" borderId="17" xfId="0" applyFont="1" applyFill="1" applyBorder="1"/>
    <xf numFmtId="0" fontId="6" fillId="0" borderId="17" xfId="0" applyFont="1" applyFill="1" applyBorder="1"/>
    <xf numFmtId="0" fontId="29" fillId="0" borderId="17" xfId="0" applyFont="1" applyBorder="1" applyAlignment="1">
      <alignment wrapText="1"/>
    </xf>
    <xf numFmtId="0" fontId="32" fillId="0" borderId="0" xfId="0" applyFont="1" applyFill="1" applyBorder="1" applyAlignment="1">
      <alignment horizontal="left"/>
    </xf>
    <xf numFmtId="0" fontId="6" fillId="0" borderId="18" xfId="0" applyFont="1" applyBorder="1"/>
    <xf numFmtId="0" fontId="33" fillId="0" borderId="18" xfId="0" applyFont="1" applyBorder="1" applyAlignment="1">
      <alignment horizontal="center"/>
    </xf>
    <xf numFmtId="0" fontId="6" fillId="26" borderId="19" xfId="0" applyFont="1" applyFill="1" applyBorder="1"/>
    <xf numFmtId="0" fontId="6" fillId="0" borderId="20" xfId="0" applyFont="1" applyBorder="1"/>
    <xf numFmtId="0" fontId="6" fillId="0" borderId="21" xfId="0" applyFont="1" applyBorder="1"/>
    <xf numFmtId="165" fontId="6" fillId="0" borderId="0" xfId="28" applyFont="1"/>
    <xf numFmtId="0" fontId="6" fillId="27" borderId="0" xfId="0" applyFont="1" applyFill="1" applyBorder="1"/>
    <xf numFmtId="0" fontId="6" fillId="27" borderId="0" xfId="0" applyFont="1" applyFill="1"/>
    <xf numFmtId="0" fontId="0" fillId="0" borderId="0" xfId="0" applyAlignment="1">
      <alignment vertical="top"/>
    </xf>
    <xf numFmtId="0" fontId="0" fillId="0" borderId="0" xfId="0" applyAlignment="1">
      <alignment vertical="top" wrapText="1"/>
    </xf>
    <xf numFmtId="0" fontId="3" fillId="0" borderId="0" xfId="0" applyFont="1" applyAlignment="1">
      <alignment vertical="top"/>
    </xf>
    <xf numFmtId="0" fontId="34" fillId="0" borderId="0" xfId="0" applyFont="1" applyAlignment="1">
      <alignment horizontal="left" vertical="top" wrapText="1"/>
    </xf>
    <xf numFmtId="0" fontId="34" fillId="0" borderId="0" xfId="0" applyFont="1" applyAlignment="1">
      <alignment horizontal="left" vertical="top"/>
    </xf>
    <xf numFmtId="0" fontId="35" fillId="0" borderId="0" xfId="0" applyFont="1" applyAlignment="1">
      <alignment vertical="top" wrapText="1"/>
    </xf>
    <xf numFmtId="168" fontId="6" fillId="26" borderId="13" xfId="28" applyNumberFormat="1" applyFont="1" applyFill="1" applyBorder="1"/>
    <xf numFmtId="168" fontId="6" fillId="0" borderId="13" xfId="28" applyNumberFormat="1" applyFont="1" applyBorder="1"/>
    <xf numFmtId="168" fontId="29" fillId="0" borderId="13" xfId="28" applyNumberFormat="1" applyFont="1" applyBorder="1"/>
    <xf numFmtId="0" fontId="7" fillId="0" borderId="0" xfId="0" applyFont="1" applyBorder="1" applyAlignment="1">
      <alignment horizontal="left"/>
    </xf>
    <xf numFmtId="14" fontId="6" fillId="0" borderId="11" xfId="0" applyNumberFormat="1" applyFont="1" applyBorder="1" applyAlignment="1">
      <alignment horizontal="left"/>
    </xf>
    <xf numFmtId="0" fontId="31" fillId="0" borderId="0" xfId="0" applyFont="1"/>
    <xf numFmtId="0" fontId="31" fillId="26" borderId="22" xfId="0" applyFont="1" applyFill="1" applyBorder="1" applyAlignment="1">
      <alignment horizontal="center"/>
    </xf>
    <xf numFmtId="166" fontId="6" fillId="26" borderId="23" xfId="28" applyNumberFormat="1" applyFont="1" applyFill="1" applyBorder="1"/>
    <xf numFmtId="166" fontId="6" fillId="26" borderId="24" xfId="28" applyNumberFormat="1" applyFont="1" applyFill="1" applyBorder="1" applyAlignment="1"/>
    <xf numFmtId="169" fontId="6" fillId="0" borderId="25" xfId="28" applyNumberFormat="1" applyFont="1" applyBorder="1"/>
    <xf numFmtId="166" fontId="6" fillId="26" borderId="26" xfId="28" applyNumberFormat="1" applyFont="1" applyFill="1" applyBorder="1"/>
    <xf numFmtId="0" fontId="39" fillId="0" borderId="0" xfId="0" applyFont="1"/>
    <xf numFmtId="0" fontId="40" fillId="0" borderId="0" xfId="0" applyFont="1" applyFill="1" applyBorder="1" applyAlignment="1">
      <alignment horizontal="left"/>
    </xf>
    <xf numFmtId="0" fontId="40" fillId="0" borderId="0" xfId="0" applyFont="1" applyBorder="1" applyAlignment="1">
      <alignment horizontal="left"/>
    </xf>
    <xf numFmtId="0" fontId="39" fillId="0" borderId="0" xfId="0" applyFont="1" applyBorder="1" applyAlignment="1">
      <alignment horizontal="center"/>
    </xf>
    <xf numFmtId="0" fontId="40" fillId="0" borderId="0" xfId="0" applyFont="1" applyFill="1"/>
    <xf numFmtId="0" fontId="41" fillId="0" borderId="0" xfId="0" applyFont="1"/>
    <xf numFmtId="0" fontId="39" fillId="0" borderId="0" xfId="0" applyFont="1" applyBorder="1"/>
    <xf numFmtId="49" fontId="40" fillId="0" borderId="0" xfId="0" applyNumberFormat="1" applyFont="1" applyAlignment="1">
      <alignment horizontal="center"/>
    </xf>
    <xf numFmtId="0" fontId="40" fillId="0" borderId="0" xfId="0" applyFont="1" applyAlignment="1">
      <alignment horizontal="center"/>
    </xf>
    <xf numFmtId="0" fontId="39" fillId="0" borderId="0" xfId="0" applyFont="1" applyAlignment="1">
      <alignment horizontal="center"/>
    </xf>
    <xf numFmtId="49" fontId="40" fillId="0" borderId="10" xfId="0" applyNumberFormat="1" applyFont="1" applyBorder="1" applyAlignment="1">
      <alignment horizontal="center" vertical="center"/>
    </xf>
    <xf numFmtId="0" fontId="39" fillId="0" borderId="11" xfId="0" applyFont="1" applyBorder="1" applyAlignment="1">
      <alignment vertical="center"/>
    </xf>
    <xf numFmtId="165" fontId="39" fillId="0" borderId="0" xfId="28" applyFont="1" applyBorder="1"/>
    <xf numFmtId="0" fontId="39" fillId="0" borderId="14" xfId="0" applyFont="1" applyBorder="1"/>
    <xf numFmtId="0" fontId="40" fillId="0" borderId="0" xfId="0" applyFont="1"/>
    <xf numFmtId="166" fontId="39" fillId="0" borderId="0" xfId="28" applyNumberFormat="1" applyFont="1"/>
    <xf numFmtId="165" fontId="39" fillId="0" borderId="0" xfId="28" applyFont="1"/>
    <xf numFmtId="0" fontId="39" fillId="0" borderId="11" xfId="0" applyFont="1" applyBorder="1"/>
    <xf numFmtId="167" fontId="39" fillId="0" borderId="0" xfId="31" applyNumberFormat="1" applyFont="1"/>
    <xf numFmtId="0" fontId="40" fillId="0" borderId="15" xfId="0" applyFont="1" applyBorder="1"/>
    <xf numFmtId="0" fontId="42" fillId="0" borderId="10" xfId="0" applyFont="1" applyBorder="1" applyAlignment="1">
      <alignment horizontal="center" vertical="center" wrapText="1"/>
    </xf>
    <xf numFmtId="0" fontId="39" fillId="0" borderId="10" xfId="0" applyFont="1" applyBorder="1" applyAlignment="1">
      <alignment vertical="center"/>
    </xf>
    <xf numFmtId="0" fontId="39" fillId="0" borderId="0" xfId="0" applyFont="1" applyAlignment="1">
      <alignment vertical="center"/>
    </xf>
    <xf numFmtId="0" fontId="39" fillId="0" borderId="10" xfId="0" applyFont="1" applyBorder="1"/>
    <xf numFmtId="49" fontId="40" fillId="0" borderId="0" xfId="0" applyNumberFormat="1" applyFont="1" applyBorder="1" applyAlignment="1">
      <alignment horizontal="center" vertical="center"/>
    </xf>
    <xf numFmtId="0" fontId="40" fillId="0" borderId="0" xfId="0" applyFont="1" applyBorder="1" applyAlignment="1">
      <alignment vertical="center"/>
    </xf>
    <xf numFmtId="0" fontId="39" fillId="0" borderId="0" xfId="0" applyFont="1" applyBorder="1" applyAlignment="1">
      <alignment vertical="center"/>
    </xf>
    <xf numFmtId="166" fontId="39" fillId="0" borderId="0" xfId="28" applyNumberFormat="1" applyFont="1" applyBorder="1"/>
    <xf numFmtId="0" fontId="39" fillId="30" borderId="0" xfId="0" applyFont="1" applyFill="1"/>
    <xf numFmtId="0" fontId="39" fillId="30" borderId="0" xfId="0" applyFont="1" applyFill="1" applyAlignment="1">
      <alignment horizontal="center"/>
    </xf>
    <xf numFmtId="0" fontId="39" fillId="30" borderId="0" xfId="0" applyFont="1" applyFill="1" applyAlignment="1">
      <alignment vertical="center"/>
    </xf>
    <xf numFmtId="0" fontId="39" fillId="0" borderId="0" xfId="41" applyFont="1"/>
    <xf numFmtId="0" fontId="43" fillId="0" borderId="0" xfId="41" applyFont="1" applyAlignment="1">
      <alignment horizontal="left" vertical="center"/>
    </xf>
    <xf numFmtId="0" fontId="43" fillId="0" borderId="0" xfId="41" applyFont="1" applyFill="1" applyBorder="1" applyAlignment="1">
      <alignment horizontal="left" vertical="center"/>
    </xf>
    <xf numFmtId="0" fontId="43" fillId="0" borderId="0" xfId="41" applyFont="1" applyBorder="1" applyAlignment="1">
      <alignment horizontal="left" vertical="center"/>
    </xf>
    <xf numFmtId="0" fontId="44" fillId="0" borderId="0" xfId="41" applyFont="1" applyFill="1" applyAlignment="1">
      <alignment horizontal="left" vertical="center"/>
    </xf>
    <xf numFmtId="0" fontId="44" fillId="0" borderId="0" xfId="41" applyFont="1" applyBorder="1" applyAlignment="1">
      <alignment vertical="center"/>
    </xf>
    <xf numFmtId="0" fontId="44" fillId="0" borderId="0" xfId="41" applyFont="1" applyBorder="1" applyAlignment="1">
      <alignment horizontal="left" vertical="center"/>
    </xf>
    <xf numFmtId="0" fontId="44" fillId="0" borderId="0" xfId="41" applyFont="1" applyAlignment="1">
      <alignment vertical="center"/>
    </xf>
    <xf numFmtId="0" fontId="45" fillId="0" borderId="0" xfId="41" applyFont="1" applyAlignment="1">
      <alignment vertical="center"/>
    </xf>
    <xf numFmtId="49" fontId="43" fillId="0" borderId="0" xfId="41" applyNumberFormat="1" applyFont="1" applyAlignment="1">
      <alignment vertical="center" wrapText="1"/>
    </xf>
    <xf numFmtId="0" fontId="44" fillId="0" borderId="0" xfId="41" applyFont="1" applyFill="1" applyAlignment="1">
      <alignment vertical="center" wrapText="1"/>
    </xf>
    <xf numFmtId="0" fontId="44" fillId="0" borderId="0" xfId="41" applyFont="1" applyBorder="1" applyAlignment="1">
      <alignment vertical="center" wrapText="1"/>
    </xf>
    <xf numFmtId="0" fontId="44" fillId="28" borderId="0" xfId="41" applyFont="1" applyFill="1" applyAlignment="1">
      <alignment vertical="center"/>
    </xf>
    <xf numFmtId="0" fontId="39" fillId="0" borderId="0" xfId="41" applyFont="1" applyAlignment="1">
      <alignment wrapText="1"/>
    </xf>
    <xf numFmtId="49" fontId="43" fillId="0" borderId="0" xfId="41" applyNumberFormat="1" applyFont="1" applyAlignment="1">
      <alignment vertical="center"/>
    </xf>
    <xf numFmtId="0" fontId="43" fillId="0" borderId="0" xfId="41" applyFont="1" applyAlignment="1">
      <alignment vertical="center"/>
    </xf>
    <xf numFmtId="0" fontId="44" fillId="0" borderId="22" xfId="41" quotePrefix="1" applyFont="1" applyBorder="1" applyAlignment="1">
      <alignment horizontal="center" vertical="center"/>
    </xf>
    <xf numFmtId="0" fontId="44" fillId="0" borderId="0" xfId="41" applyFont="1" applyBorder="1" applyAlignment="1">
      <alignment horizontal="center" vertical="center"/>
    </xf>
    <xf numFmtId="0" fontId="44" fillId="0" borderId="26" xfId="41" applyFont="1" applyBorder="1" applyAlignment="1">
      <alignment horizontal="center" vertical="center"/>
    </xf>
    <xf numFmtId="49" fontId="43" fillId="0" borderId="10" xfId="41" applyNumberFormat="1" applyFont="1" applyBorder="1" applyAlignment="1">
      <alignment horizontal="center" vertical="center"/>
    </xf>
    <xf numFmtId="49" fontId="43" fillId="0" borderId="0" xfId="41" applyNumberFormat="1" applyFont="1" applyBorder="1" applyAlignment="1">
      <alignment horizontal="center" vertical="center"/>
    </xf>
    <xf numFmtId="0" fontId="43" fillId="0" borderId="0" xfId="41" applyFont="1" applyBorder="1" applyAlignment="1">
      <alignment vertical="center"/>
    </xf>
    <xf numFmtId="0" fontId="40" fillId="0" borderId="0" xfId="41" applyFont="1"/>
    <xf numFmtId="0" fontId="39" fillId="0" borderId="0" xfId="41" applyFont="1" applyBorder="1"/>
    <xf numFmtId="0" fontId="40" fillId="0" borderId="0" xfId="0" applyFont="1" applyAlignment="1">
      <alignment horizontal="left"/>
    </xf>
    <xf numFmtId="0" fontId="44" fillId="0" borderId="0" xfId="41" applyFont="1"/>
    <xf numFmtId="0" fontId="43" fillId="0" borderId="0" xfId="41" applyFont="1"/>
    <xf numFmtId="166" fontId="44" fillId="0" borderId="0" xfId="28" applyNumberFormat="1" applyFont="1"/>
    <xf numFmtId="165" fontId="44" fillId="0" borderId="11" xfId="28" applyFont="1" applyFill="1" applyBorder="1" applyAlignment="1">
      <alignment horizontal="left" vertical="top"/>
    </xf>
    <xf numFmtId="165" fontId="44" fillId="0" borderId="0" xfId="28" applyFont="1" applyFill="1" applyAlignment="1">
      <alignment horizontal="left" vertical="top"/>
    </xf>
    <xf numFmtId="165" fontId="44" fillId="0" borderId="0" xfId="28" applyFont="1" applyBorder="1" applyAlignment="1">
      <alignment horizontal="left" vertical="top"/>
    </xf>
    <xf numFmtId="165" fontId="44" fillId="0" borderId="0" xfId="28" applyFont="1" applyAlignment="1">
      <alignment horizontal="left" vertical="top"/>
    </xf>
    <xf numFmtId="170" fontId="44" fillId="0" borderId="11" xfId="28" applyNumberFormat="1" applyFont="1" applyFill="1" applyBorder="1" applyAlignment="1">
      <alignment horizontal="center" vertical="top"/>
    </xf>
    <xf numFmtId="166" fontId="29" fillId="0" borderId="0" xfId="28" applyNumberFormat="1" applyFont="1"/>
    <xf numFmtId="49" fontId="6" fillId="0" borderId="0" xfId="41" applyNumberFormat="1" applyFont="1" applyAlignment="1">
      <alignment horizontal="left" vertical="center"/>
    </xf>
    <xf numFmtId="0" fontId="6" fillId="0" borderId="14" xfId="0" applyNumberFormat="1" applyFont="1" applyBorder="1" applyAlignment="1">
      <alignment horizontal="left"/>
    </xf>
    <xf numFmtId="0" fontId="6" fillId="0" borderId="14" xfId="0" applyFont="1" applyBorder="1"/>
    <xf numFmtId="0" fontId="6" fillId="0" borderId="0" xfId="0" applyFont="1" applyProtection="1"/>
    <xf numFmtId="0" fontId="6" fillId="0" borderId="0" xfId="0" applyFont="1" applyBorder="1" applyAlignment="1" applyProtection="1">
      <alignment horizontal="right"/>
    </xf>
    <xf numFmtId="0" fontId="6" fillId="0" borderId="0" xfId="0" applyFont="1" applyBorder="1" applyProtection="1"/>
    <xf numFmtId="0" fontId="6" fillId="0" borderId="14" xfId="0" applyNumberFormat="1" applyFont="1" applyBorder="1" applyAlignment="1" applyProtection="1">
      <alignment horizontal="left"/>
    </xf>
    <xf numFmtId="0" fontId="6" fillId="0" borderId="0" xfId="0" applyFont="1" applyAlignment="1" applyProtection="1">
      <alignment horizontal="right"/>
    </xf>
    <xf numFmtId="14" fontId="6" fillId="0" borderId="14" xfId="0" applyNumberFormat="1" applyFont="1" applyBorder="1" applyAlignment="1" applyProtection="1">
      <alignment horizontal="center"/>
    </xf>
    <xf numFmtId="0" fontId="6" fillId="0" borderId="14" xfId="0" applyFont="1" applyBorder="1" applyAlignment="1" applyProtection="1"/>
    <xf numFmtId="0" fontId="6" fillId="0" borderId="14" xfId="0" applyFont="1" applyBorder="1" applyProtection="1"/>
    <xf numFmtId="0" fontId="26" fillId="0" borderId="11" xfId="0" applyFont="1" applyBorder="1" applyAlignment="1" applyProtection="1">
      <alignment horizontal="left"/>
    </xf>
    <xf numFmtId="0" fontId="6" fillId="0" borderId="11" xfId="0" applyFont="1" applyBorder="1" applyAlignment="1" applyProtection="1">
      <alignment horizontal="left"/>
    </xf>
    <xf numFmtId="166" fontId="6" fillId="0" borderId="14" xfId="30" applyNumberFormat="1" applyFont="1" applyBorder="1" applyAlignment="1" applyProtection="1">
      <alignment horizontal="left"/>
    </xf>
    <xf numFmtId="17" fontId="6" fillId="0" borderId="14" xfId="0" applyNumberFormat="1" applyFont="1" applyBorder="1" applyAlignment="1" applyProtection="1">
      <alignment horizontal="center"/>
    </xf>
    <xf numFmtId="0" fontId="6" fillId="24" borderId="35" xfId="0" applyFont="1" applyFill="1" applyBorder="1" applyProtection="1"/>
    <xf numFmtId="0" fontId="6" fillId="24" borderId="36" xfId="0" applyFont="1" applyFill="1" applyBorder="1" applyProtection="1"/>
    <xf numFmtId="0" fontId="6" fillId="24" borderId="37" xfId="0" applyFont="1" applyFill="1" applyBorder="1" applyProtection="1"/>
    <xf numFmtId="0" fontId="6" fillId="0" borderId="15" xfId="0" applyFont="1" applyBorder="1" applyProtection="1"/>
    <xf numFmtId="0" fontId="6" fillId="0" borderId="0" xfId="0" applyFont="1" applyAlignment="1" applyProtection="1">
      <alignment horizontal="left"/>
    </xf>
    <xf numFmtId="0" fontId="6" fillId="0" borderId="0" xfId="0" applyFont="1" applyAlignment="1" applyProtection="1"/>
    <xf numFmtId="0" fontId="6" fillId="0" borderId="27" xfId="0" applyFont="1" applyBorder="1" applyAlignment="1" applyProtection="1">
      <alignment horizontal="center" vertical="center" wrapText="1"/>
    </xf>
    <xf numFmtId="0" fontId="6" fillId="0" borderId="37" xfId="0" applyFont="1" applyBorder="1" applyAlignment="1" applyProtection="1">
      <alignment horizontal="center" vertical="center" wrapText="1"/>
    </xf>
    <xf numFmtId="0" fontId="6" fillId="0" borderId="0" xfId="0" applyFont="1" applyAlignment="1" applyProtection="1">
      <alignment vertical="top" wrapText="1"/>
    </xf>
    <xf numFmtId="0" fontId="37" fillId="0" borderId="14" xfId="0" applyFont="1" applyBorder="1" applyAlignment="1" applyProtection="1">
      <alignment horizontal="left" vertical="center" wrapText="1"/>
    </xf>
    <xf numFmtId="0" fontId="6" fillId="25" borderId="21" xfId="0" applyFont="1" applyFill="1" applyBorder="1" applyAlignment="1" applyProtection="1">
      <alignment horizontal="center"/>
    </xf>
    <xf numFmtId="169" fontId="6" fillId="26" borderId="38" xfId="30" applyNumberFormat="1" applyFont="1" applyFill="1" applyBorder="1" applyAlignment="1" applyProtection="1">
      <alignment horizontal="center"/>
      <protection locked="0"/>
    </xf>
    <xf numFmtId="169" fontId="6" fillId="26" borderId="28" xfId="30" applyNumberFormat="1" applyFont="1" applyFill="1" applyBorder="1" applyProtection="1">
      <protection locked="0"/>
    </xf>
    <xf numFmtId="169" fontId="6" fillId="0" borderId="39" xfId="30" applyNumberFormat="1" applyFont="1" applyBorder="1" applyProtection="1"/>
    <xf numFmtId="169" fontId="6" fillId="0" borderId="19" xfId="30" applyNumberFormat="1" applyFont="1" applyBorder="1" applyProtection="1"/>
    <xf numFmtId="0" fontId="29" fillId="0" borderId="0" xfId="0" applyFont="1" applyProtection="1"/>
    <xf numFmtId="169" fontId="29" fillId="0" borderId="40" xfId="30" applyNumberFormat="1" applyFont="1" applyBorder="1" applyAlignment="1" applyProtection="1">
      <alignment horizontal="center"/>
    </xf>
    <xf numFmtId="169" fontId="29" fillId="0" borderId="33" xfId="30" applyNumberFormat="1" applyFont="1" applyBorder="1" applyProtection="1"/>
    <xf numFmtId="169" fontId="29" fillId="0" borderId="41" xfId="30" applyNumberFormat="1" applyFont="1" applyBorder="1" applyProtection="1"/>
    <xf numFmtId="0" fontId="30" fillId="0" borderId="0" xfId="0" applyFont="1" applyFill="1" applyBorder="1" applyProtection="1"/>
    <xf numFmtId="0" fontId="6" fillId="0" borderId="0" xfId="0" applyFont="1" applyFill="1" applyBorder="1" applyProtection="1"/>
    <xf numFmtId="165" fontId="6" fillId="0" borderId="0" xfId="30" applyFont="1" applyProtection="1"/>
    <xf numFmtId="0" fontId="6" fillId="27" borderId="0" xfId="0" applyFont="1" applyFill="1" applyBorder="1" applyProtection="1"/>
    <xf numFmtId="0" fontId="6" fillId="27" borderId="0" xfId="0" applyFont="1" applyFill="1" applyProtection="1"/>
    <xf numFmtId="0" fontId="6" fillId="0" borderId="14" xfId="0" applyFont="1" applyBorder="1" applyAlignment="1" applyProtection="1">
      <alignment horizontal="left"/>
      <protection locked="0"/>
    </xf>
    <xf numFmtId="0" fontId="6" fillId="0" borderId="14" xfId="0" applyFont="1" applyBorder="1" applyAlignment="1" applyProtection="1">
      <protection locked="0"/>
    </xf>
    <xf numFmtId="0" fontId="7" fillId="0" borderId="0" xfId="0" applyFont="1" applyBorder="1" applyAlignment="1" applyProtection="1">
      <alignment horizontal="left"/>
    </xf>
    <xf numFmtId="0" fontId="7" fillId="0" borderId="0" xfId="0" applyFont="1" applyBorder="1" applyAlignment="1" applyProtection="1">
      <alignment horizontal="center"/>
    </xf>
    <xf numFmtId="0" fontId="6" fillId="30" borderId="0" xfId="0" applyFont="1" applyFill="1" applyProtection="1"/>
    <xf numFmtId="0" fontId="6" fillId="30" borderId="0" xfId="0" applyFont="1" applyFill="1" applyAlignment="1" applyProtection="1">
      <alignment horizontal="left"/>
    </xf>
    <xf numFmtId="0" fontId="7" fillId="30" borderId="0" xfId="0" applyFont="1" applyFill="1" applyBorder="1" applyAlignment="1" applyProtection="1">
      <alignment horizontal="left"/>
    </xf>
    <xf numFmtId="0" fontId="7" fillId="30" borderId="0" xfId="0" applyFont="1" applyFill="1" applyBorder="1" applyAlignment="1" applyProtection="1">
      <alignment horizontal="center"/>
    </xf>
    <xf numFmtId="0" fontId="7" fillId="30" borderId="0" xfId="0" applyFont="1" applyFill="1" applyAlignment="1" applyProtection="1">
      <alignment horizontal="left"/>
    </xf>
    <xf numFmtId="0" fontId="7" fillId="30" borderId="0" xfId="0" applyFont="1" applyFill="1" applyProtection="1"/>
    <xf numFmtId="49" fontId="40" fillId="0" borderId="42" xfId="0" applyNumberFormat="1" applyFont="1" applyBorder="1" applyAlignment="1">
      <alignment horizontal="center" vertical="center"/>
    </xf>
    <xf numFmtId="14" fontId="6" fillId="0" borderId="11" xfId="0" applyNumberFormat="1" applyFont="1" applyBorder="1" applyAlignment="1">
      <alignment horizontal="center"/>
    </xf>
    <xf numFmtId="17" fontId="6" fillId="0" borderId="14" xfId="0" applyNumberFormat="1" applyFont="1" applyBorder="1" applyAlignment="1">
      <alignment horizontal="center"/>
    </xf>
    <xf numFmtId="0" fontId="6" fillId="0" borderId="11" xfId="0" applyFont="1" applyBorder="1" applyAlignment="1">
      <alignment horizontal="center"/>
    </xf>
    <xf numFmtId="169" fontId="6" fillId="26" borderId="13" xfId="28" applyNumberFormat="1" applyFont="1" applyFill="1" applyBorder="1"/>
    <xf numFmtId="169" fontId="29" fillId="0" borderId="13" xfId="28" applyNumberFormat="1" applyFont="1" applyBorder="1"/>
    <xf numFmtId="169" fontId="6" fillId="26" borderId="13" xfId="30" applyNumberFormat="1" applyFont="1" applyFill="1" applyBorder="1" applyAlignment="1" applyProtection="1">
      <alignment horizontal="center"/>
      <protection locked="0"/>
    </xf>
    <xf numFmtId="166" fontId="6" fillId="0" borderId="11" xfId="28" applyNumberFormat="1" applyFont="1" applyBorder="1"/>
    <xf numFmtId="0" fontId="39" fillId="31" borderId="13" xfId="0" applyFont="1" applyFill="1" applyBorder="1"/>
    <xf numFmtId="0" fontId="39" fillId="31" borderId="28" xfId="0" applyFont="1" applyFill="1" applyBorder="1"/>
    <xf numFmtId="9" fontId="39" fillId="31" borderId="29" xfId="44" applyFont="1" applyFill="1" applyBorder="1"/>
    <xf numFmtId="0" fontId="40" fillId="31" borderId="10" xfId="0" applyFont="1" applyFill="1" applyBorder="1" applyAlignment="1">
      <alignment vertical="center"/>
    </xf>
    <xf numFmtId="171" fontId="6" fillId="31" borderId="14" xfId="0" applyNumberFormat="1" applyFont="1" applyFill="1" applyBorder="1" applyAlignment="1" applyProtection="1">
      <alignment horizontal="center"/>
    </xf>
    <xf numFmtId="171" fontId="6" fillId="32" borderId="44" xfId="30" applyNumberFormat="1" applyFont="1" applyFill="1" applyBorder="1" applyAlignment="1" applyProtection="1">
      <alignment horizontal="center"/>
      <protection locked="0"/>
    </xf>
    <xf numFmtId="171" fontId="6" fillId="32" borderId="21" xfId="30" applyNumberFormat="1" applyFont="1" applyFill="1" applyBorder="1" applyAlignment="1" applyProtection="1">
      <alignment horizontal="center"/>
      <protection locked="0"/>
    </xf>
    <xf numFmtId="0" fontId="38" fillId="32" borderId="0" xfId="0" applyFont="1" applyFill="1" applyBorder="1" applyAlignment="1" applyProtection="1">
      <alignment horizontal="right" vertical="center" wrapText="1"/>
    </xf>
    <xf numFmtId="0" fontId="39" fillId="0" borderId="0" xfId="0" applyFont="1" applyBorder="1" applyAlignment="1">
      <alignment horizontal="right"/>
    </xf>
    <xf numFmtId="49" fontId="44" fillId="0" borderId="11" xfId="28" applyNumberFormat="1" applyFont="1" applyBorder="1" applyAlignment="1">
      <alignment horizontal="center" vertical="top"/>
    </xf>
    <xf numFmtId="0" fontId="39" fillId="0" borderId="0" xfId="0" applyFont="1" applyBorder="1" applyAlignment="1">
      <alignment horizontal="left"/>
    </xf>
    <xf numFmtId="14" fontId="39" fillId="31" borderId="11" xfId="0" applyNumberFormat="1" applyFont="1" applyFill="1" applyBorder="1" applyAlignment="1">
      <alignment horizontal="left"/>
    </xf>
    <xf numFmtId="0" fontId="39" fillId="0" borderId="0" xfId="0" applyFont="1" applyFill="1" applyAlignment="1">
      <alignment horizontal="center"/>
    </xf>
    <xf numFmtId="0" fontId="40" fillId="0" borderId="0" xfId="0" applyFont="1" applyFill="1" applyAlignment="1">
      <alignment horizontal="center"/>
    </xf>
    <xf numFmtId="0" fontId="39" fillId="0" borderId="0" xfId="0" applyFont="1" applyFill="1" applyAlignment="1">
      <alignment horizontal="right"/>
    </xf>
    <xf numFmtId="0" fontId="42" fillId="0" borderId="10" xfId="0" applyFont="1" applyBorder="1" applyAlignment="1">
      <alignment vertical="center"/>
    </xf>
    <xf numFmtId="0" fontId="42" fillId="0" borderId="33" xfId="0" applyFont="1" applyBorder="1" applyAlignment="1">
      <alignment horizontal="center" vertical="center"/>
    </xf>
    <xf numFmtId="0" fontId="39" fillId="0" borderId="0" xfId="0" applyFont="1" applyFill="1"/>
    <xf numFmtId="0" fontId="40" fillId="0" borderId="0" xfId="0" applyFont="1" applyFill="1" applyBorder="1"/>
    <xf numFmtId="0" fontId="39" fillId="0" borderId="0" xfId="0" applyFont="1" applyFill="1" applyBorder="1"/>
    <xf numFmtId="0" fontId="50" fillId="0" borderId="0" xfId="49" applyFont="1" applyFill="1" applyAlignment="1"/>
    <xf numFmtId="173" fontId="44" fillId="0" borderId="0" xfId="49" applyNumberFormat="1" applyFont="1"/>
    <xf numFmtId="0" fontId="44" fillId="0" borderId="0" xfId="49" applyFont="1"/>
    <xf numFmtId="0" fontId="51" fillId="0" borderId="0" xfId="0" applyFont="1" applyAlignment="1">
      <alignment horizontal="left"/>
    </xf>
    <xf numFmtId="37" fontId="44" fillId="0" borderId="0" xfId="28" applyNumberFormat="1" applyFont="1" applyBorder="1" applyAlignment="1">
      <alignment vertical="center"/>
    </xf>
    <xf numFmtId="37" fontId="44" fillId="28" borderId="0" xfId="28" applyNumberFormat="1" applyFont="1" applyFill="1" applyAlignment="1">
      <alignment vertical="center"/>
    </xf>
    <xf numFmtId="37" fontId="44" fillId="0" borderId="0" xfId="28" applyNumberFormat="1" applyFont="1" applyAlignment="1">
      <alignment vertical="center"/>
    </xf>
    <xf numFmtId="0" fontId="39" fillId="31" borderId="13" xfId="0" applyFont="1" applyFill="1" applyBorder="1" applyAlignment="1">
      <alignment wrapText="1"/>
    </xf>
    <xf numFmtId="4" fontId="39" fillId="31" borderId="28" xfId="0" applyNumberFormat="1" applyFont="1" applyFill="1" applyBorder="1"/>
    <xf numFmtId="0" fontId="58" fillId="0" borderId="0" xfId="0" applyFont="1"/>
    <xf numFmtId="0" fontId="56" fillId="0" borderId="0" xfId="0" applyFont="1"/>
    <xf numFmtId="49" fontId="58" fillId="0" borderId="30" xfId="0" applyNumberFormat="1" applyFont="1" applyBorder="1" applyAlignment="1">
      <alignment horizontal="center"/>
    </xf>
    <xf numFmtId="9" fontId="39" fillId="31" borderId="13" xfId="0" applyNumberFormat="1" applyFont="1" applyFill="1" applyBorder="1" applyAlignment="1">
      <alignment horizontal="center"/>
    </xf>
    <xf numFmtId="4" fontId="39" fillId="31" borderId="13" xfId="31" applyNumberFormat="1" applyFont="1" applyFill="1" applyBorder="1"/>
    <xf numFmtId="0" fontId="44" fillId="0" borderId="13" xfId="49" applyFont="1" applyBorder="1" applyAlignment="1">
      <alignment horizontal="center" vertical="center"/>
    </xf>
    <xf numFmtId="0" fontId="44" fillId="0" borderId="13" xfId="49" applyFont="1" applyBorder="1" applyAlignment="1">
      <alignment horizontal="center" vertical="center" wrapText="1"/>
    </xf>
    <xf numFmtId="0" fontId="44" fillId="0" borderId="19" xfId="49" applyFont="1" applyBorder="1" applyAlignment="1">
      <alignment horizontal="center" vertical="center"/>
    </xf>
    <xf numFmtId="37" fontId="44" fillId="0" borderId="13" xfId="28" applyNumberFormat="1" applyFont="1" applyBorder="1"/>
    <xf numFmtId="37" fontId="55" fillId="0" borderId="19" xfId="28" applyNumberFormat="1" applyFont="1" applyBorder="1"/>
    <xf numFmtId="37" fontId="44" fillId="29" borderId="20" xfId="28" applyNumberFormat="1" applyFont="1" applyFill="1" applyBorder="1"/>
    <xf numFmtId="37" fontId="47" fillId="0" borderId="21" xfId="28" applyNumberFormat="1" applyFont="1" applyBorder="1"/>
    <xf numFmtId="0" fontId="56" fillId="30" borderId="0" xfId="0" applyFont="1" applyFill="1"/>
    <xf numFmtId="0" fontId="58" fillId="30" borderId="0" xfId="0" applyFont="1" applyFill="1"/>
    <xf numFmtId="0" fontId="56" fillId="30" borderId="0" xfId="0" applyFont="1" applyFill="1" applyAlignment="1">
      <alignment vertical="center"/>
    </xf>
    <xf numFmtId="0" fontId="56" fillId="0" borderId="0" xfId="0" applyFont="1" applyAlignment="1">
      <alignment vertical="center"/>
    </xf>
    <xf numFmtId="0" fontId="42" fillId="0" borderId="10" xfId="0" applyFont="1" applyBorder="1" applyAlignment="1"/>
    <xf numFmtId="0" fontId="43" fillId="0" borderId="0" xfId="49" applyFont="1"/>
    <xf numFmtId="0" fontId="46" fillId="0" borderId="0" xfId="49" applyFont="1" applyAlignment="1">
      <alignment horizontal="center"/>
    </xf>
    <xf numFmtId="0" fontId="44" fillId="0" borderId="34" xfId="49" applyFont="1" applyBorder="1" applyAlignment="1">
      <alignment horizontal="right"/>
    </xf>
    <xf numFmtId="0" fontId="44" fillId="0" borderId="34" xfId="49" applyFont="1" applyBorder="1" applyAlignment="1">
      <alignment horizontal="right" vertical="center" wrapText="1"/>
    </xf>
    <xf numFmtId="0" fontId="44" fillId="0" borderId="48" xfId="49" applyFont="1" applyBorder="1" applyAlignment="1">
      <alignment horizontal="right" wrapText="1"/>
    </xf>
    <xf numFmtId="10" fontId="39" fillId="31" borderId="13" xfId="0" applyNumberFormat="1" applyFont="1" applyFill="1" applyBorder="1" applyAlignment="1">
      <alignment horizontal="center"/>
    </xf>
    <xf numFmtId="39" fontId="43" fillId="0" borderId="13" xfId="28" applyNumberFormat="1" applyFont="1" applyBorder="1" applyAlignment="1">
      <alignment vertical="center"/>
    </xf>
    <xf numFmtId="39" fontId="43" fillId="0" borderId="0" xfId="28" applyNumberFormat="1" applyFont="1" applyBorder="1" applyAlignment="1">
      <alignment vertical="center"/>
    </xf>
    <xf numFmtId="39" fontId="43" fillId="28" borderId="0" xfId="28" applyNumberFormat="1" applyFont="1" applyFill="1" applyAlignment="1">
      <alignment vertical="center"/>
    </xf>
    <xf numFmtId="39" fontId="44" fillId="0" borderId="0" xfId="28" applyNumberFormat="1" applyFont="1"/>
    <xf numFmtId="49" fontId="43" fillId="0" borderId="0" xfId="41" applyNumberFormat="1" applyFont="1" applyAlignment="1">
      <alignment horizontal="left" vertical="center"/>
    </xf>
    <xf numFmtId="0" fontId="39" fillId="31" borderId="11" xfId="0" applyFont="1" applyFill="1" applyBorder="1"/>
    <xf numFmtId="0" fontId="39" fillId="31" borderId="11" xfId="0" applyFont="1" applyFill="1" applyBorder="1" applyAlignment="1">
      <alignment horizontal="left"/>
    </xf>
    <xf numFmtId="0" fontId="6" fillId="0" borderId="14" xfId="0" applyFont="1" applyBorder="1" applyAlignment="1">
      <alignment horizontal="left"/>
    </xf>
    <xf numFmtId="0" fontId="6" fillId="0" borderId="0" xfId="0" applyFont="1" applyBorder="1" applyAlignment="1">
      <alignment horizontal="left"/>
    </xf>
    <xf numFmtId="0" fontId="6" fillId="0" borderId="0" xfId="0" applyFont="1" applyBorder="1" applyAlignment="1" applyProtection="1">
      <alignment horizontal="left"/>
    </xf>
    <xf numFmtId="0" fontId="27" fillId="0" borderId="0" xfId="0" applyFont="1" applyBorder="1" applyAlignment="1" applyProtection="1">
      <alignment horizontal="left"/>
    </xf>
    <xf numFmtId="49" fontId="39" fillId="0" borderId="42" xfId="0" applyNumberFormat="1" applyFont="1" applyBorder="1" applyAlignment="1">
      <alignment horizontal="right"/>
    </xf>
    <xf numFmtId="0" fontId="42" fillId="0" borderId="42" xfId="0" applyFont="1" applyBorder="1" applyAlignment="1">
      <alignment horizontal="center" vertical="center"/>
    </xf>
    <xf numFmtId="0" fontId="39" fillId="31" borderId="32" xfId="0" applyFont="1" applyFill="1" applyBorder="1" applyAlignment="1"/>
    <xf numFmtId="0" fontId="39" fillId="31" borderId="11" xfId="0" applyFont="1" applyFill="1" applyBorder="1" applyAlignment="1">
      <alignment horizontal="left"/>
    </xf>
    <xf numFmtId="0" fontId="56" fillId="0" borderId="11" xfId="0" applyFont="1" applyBorder="1" applyAlignment="1"/>
    <xf numFmtId="0" fontId="57" fillId="0" borderId="12" xfId="0" applyFont="1" applyBorder="1" applyAlignment="1"/>
    <xf numFmtId="0" fontId="2" fillId="0" borderId="0" xfId="0" applyFont="1" applyAlignment="1">
      <alignment vertical="top" wrapText="1"/>
    </xf>
    <xf numFmtId="49" fontId="43" fillId="0" borderId="0" xfId="41" applyNumberFormat="1" applyFont="1" applyAlignment="1">
      <alignment horizontal="left" vertical="center"/>
    </xf>
    <xf numFmtId="165" fontId="44" fillId="0" borderId="14" xfId="28" applyFont="1" applyFill="1" applyBorder="1" applyAlignment="1">
      <alignment horizontal="left" vertical="top"/>
    </xf>
    <xf numFmtId="0" fontId="52" fillId="0" borderId="10" xfId="0" applyFont="1" applyBorder="1" applyAlignment="1">
      <alignment horizontal="center"/>
    </xf>
    <xf numFmtId="0" fontId="52" fillId="0" borderId="11" xfId="0" applyFont="1" applyBorder="1" applyAlignment="1">
      <alignment horizont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39" fillId="31" borderId="11" xfId="0" applyFont="1" applyFill="1" applyBorder="1" applyAlignment="1"/>
    <xf numFmtId="0" fontId="42" fillId="0" borderId="11" xfId="0" applyFont="1" applyBorder="1" applyAlignment="1">
      <alignment horizontal="center" vertical="center" wrapText="1"/>
    </xf>
    <xf numFmtId="0" fontId="50" fillId="0" borderId="0" xfId="49" applyFont="1" applyFill="1" applyAlignment="1">
      <alignment horizontal="center"/>
    </xf>
    <xf numFmtId="0" fontId="44" fillId="0" borderId="0" xfId="49" applyFont="1" applyBorder="1" applyAlignment="1">
      <alignment horizontal="center" vertical="center"/>
    </xf>
    <xf numFmtId="0" fontId="44" fillId="0" borderId="18" xfId="49" applyFont="1" applyBorder="1" applyAlignment="1">
      <alignment horizontal="center" vertical="center"/>
    </xf>
    <xf numFmtId="49" fontId="46" fillId="0" borderId="14" xfId="41" applyNumberFormat="1" applyFont="1" applyBorder="1" applyAlignment="1">
      <alignment horizontal="center" vertical="center"/>
    </xf>
    <xf numFmtId="49" fontId="46" fillId="0" borderId="15" xfId="41" applyNumberFormat="1" applyFont="1" applyBorder="1" applyAlignment="1">
      <alignment horizontal="center" vertical="center"/>
    </xf>
    <xf numFmtId="0" fontId="43" fillId="0" borderId="10" xfId="53" applyFont="1" applyBorder="1" applyAlignment="1">
      <alignment horizontal="center" vertical="center"/>
    </xf>
    <xf numFmtId="0" fontId="43" fillId="0" borderId="11" xfId="53" applyFont="1" applyBorder="1" applyAlignment="1">
      <alignment horizontal="center" vertical="center"/>
    </xf>
    <xf numFmtId="0" fontId="43" fillId="0" borderId="11" xfId="53"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3" fillId="0" borderId="11" xfId="53"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40" fillId="0" borderId="11" xfId="0" applyFont="1" applyBorder="1" applyAlignment="1">
      <alignment vertical="center"/>
    </xf>
    <xf numFmtId="0" fontId="0" fillId="0" borderId="12" xfId="0" applyBorder="1" applyAlignment="1"/>
    <xf numFmtId="0" fontId="40" fillId="0" borderId="46" xfId="0" applyFont="1" applyBorder="1" applyAlignment="1">
      <alignment horizontal="center" wrapText="1"/>
    </xf>
    <xf numFmtId="0" fontId="40" fillId="0" borderId="47" xfId="0" applyFont="1" applyBorder="1" applyAlignment="1">
      <alignment horizontal="center" wrapText="1"/>
    </xf>
    <xf numFmtId="49" fontId="46" fillId="0" borderId="14" xfId="0" applyNumberFormat="1" applyFont="1" applyBorder="1" applyAlignment="1">
      <alignment horizontal="center" vertical="center"/>
    </xf>
    <xf numFmtId="49" fontId="47" fillId="0" borderId="15" xfId="0" applyNumberFormat="1" applyFont="1" applyBorder="1" applyAlignment="1">
      <alignment horizontal="center" vertical="center"/>
    </xf>
    <xf numFmtId="49" fontId="40" fillId="0" borderId="0" xfId="0" applyNumberFormat="1" applyFont="1" applyAlignment="1">
      <alignment horizontal="left"/>
    </xf>
    <xf numFmtId="0" fontId="39" fillId="31" borderId="14" xfId="0" applyFont="1" applyFill="1" applyBorder="1" applyAlignment="1">
      <alignment horizontal="left"/>
    </xf>
    <xf numFmtId="0" fontId="39" fillId="31" borderId="10" xfId="0" applyFont="1" applyFill="1" applyBorder="1" applyAlignment="1"/>
    <xf numFmtId="0" fontId="40" fillId="0" borderId="11" xfId="0" applyFont="1" applyBorder="1" applyAlignment="1">
      <alignment vertical="center" wrapText="1"/>
    </xf>
    <xf numFmtId="0" fontId="39" fillId="31" borderId="11" xfId="0" applyFont="1" applyFill="1" applyBorder="1" applyAlignment="1">
      <alignment horizontal="left"/>
    </xf>
    <xf numFmtId="0" fontId="39" fillId="31" borderId="12" xfId="0" applyFont="1" applyFill="1" applyBorder="1" applyAlignment="1">
      <alignment horizontal="left"/>
    </xf>
    <xf numFmtId="0" fontId="47" fillId="0" borderId="46" xfId="49" applyFont="1" applyBorder="1" applyAlignment="1">
      <alignment horizontal="left" wrapText="1"/>
    </xf>
    <xf numFmtId="0" fontId="47" fillId="0" borderId="17" xfId="49" applyFont="1" applyBorder="1" applyAlignment="1">
      <alignment horizontal="left" wrapText="1"/>
    </xf>
    <xf numFmtId="0" fontId="47" fillId="0" borderId="47" xfId="49" applyFont="1" applyBorder="1" applyAlignment="1">
      <alignment horizontal="left" wrapText="1"/>
    </xf>
    <xf numFmtId="14" fontId="44" fillId="0" borderId="0" xfId="49" applyNumberFormat="1" applyFont="1" applyAlignment="1">
      <alignment horizontal="center" vertical="center"/>
    </xf>
    <xf numFmtId="0" fontId="44" fillId="0" borderId="0" xfId="49" applyFont="1" applyAlignment="1">
      <alignment horizontal="center" vertical="center"/>
    </xf>
    <xf numFmtId="0" fontId="5" fillId="0" borderId="0" xfId="0" applyFont="1" applyAlignment="1">
      <alignment horizontal="center"/>
    </xf>
    <xf numFmtId="0" fontId="6" fillId="0" borderId="14" xfId="0" applyFont="1" applyBorder="1" applyAlignment="1">
      <alignment horizontal="left"/>
    </xf>
    <xf numFmtId="0" fontId="6" fillId="0" borderId="0" xfId="0" applyFont="1" applyBorder="1" applyAlignment="1">
      <alignment horizontal="left"/>
    </xf>
    <xf numFmtId="0" fontId="27" fillId="0" borderId="15" xfId="0" applyFont="1" applyBorder="1" applyAlignment="1">
      <alignment horizontal="left" vertical="center" wrapText="1"/>
    </xf>
    <xf numFmtId="0" fontId="27" fillId="0" borderId="16" xfId="0" applyFont="1" applyBorder="1" applyAlignment="1">
      <alignment horizontal="left" vertical="center" wrapText="1"/>
    </xf>
    <xf numFmtId="0" fontId="7" fillId="0" borderId="0" xfId="0" applyFont="1" applyAlignment="1">
      <alignment horizontal="center"/>
    </xf>
    <xf numFmtId="0" fontId="27" fillId="0" borderId="0" xfId="0" applyFont="1" applyAlignment="1">
      <alignment horizontal="left"/>
    </xf>
    <xf numFmtId="0" fontId="27" fillId="0" borderId="15" xfId="0" applyFont="1" applyBorder="1" applyAlignment="1">
      <alignment horizontal="left"/>
    </xf>
    <xf numFmtId="165" fontId="6" fillId="0" borderId="14" xfId="0" applyNumberFormat="1" applyFont="1" applyBorder="1" applyAlignment="1">
      <alignment horizontal="left"/>
    </xf>
    <xf numFmtId="165" fontId="26" fillId="0" borderId="11" xfId="0" applyNumberFormat="1" applyFont="1" applyBorder="1" applyAlignment="1">
      <alignment horizontal="left"/>
    </xf>
    <xf numFmtId="0" fontId="26" fillId="0" borderId="11" xfId="0" applyFont="1" applyBorder="1" applyAlignment="1">
      <alignment horizontal="left"/>
    </xf>
    <xf numFmtId="0" fontId="7" fillId="0" borderId="0" xfId="0" applyFont="1" applyAlignment="1">
      <alignment horizontal="left" wrapText="1"/>
    </xf>
    <xf numFmtId="0" fontId="3" fillId="0" borderId="0" xfId="0" applyFont="1" applyAlignment="1">
      <alignment horizontal="center" vertical="top"/>
    </xf>
    <xf numFmtId="0" fontId="6" fillId="0" borderId="0" xfId="0" applyFont="1" applyBorder="1" applyAlignment="1" applyProtection="1">
      <alignment horizontal="left"/>
    </xf>
    <xf numFmtId="0" fontId="7" fillId="0" borderId="0" xfId="0" applyFont="1" applyAlignment="1" applyProtection="1">
      <alignment horizontal="left" wrapText="1"/>
    </xf>
    <xf numFmtId="0" fontId="27" fillId="0" borderId="0" xfId="0" applyFont="1" applyBorder="1" applyAlignment="1" applyProtection="1">
      <alignment horizontal="left"/>
    </xf>
    <xf numFmtId="0" fontId="27" fillId="0" borderId="0" xfId="0" applyFont="1" applyAlignment="1" applyProtection="1">
      <alignment horizontal="left"/>
    </xf>
    <xf numFmtId="0" fontId="27" fillId="0" borderId="0" xfId="0" applyFont="1" applyAlignment="1" applyProtection="1">
      <alignment horizontal="center"/>
    </xf>
    <xf numFmtId="0" fontId="27" fillId="0" borderId="15" xfId="0" applyFont="1" applyBorder="1" applyAlignment="1" applyProtection="1">
      <alignment horizontal="left" vertical="center" wrapText="1"/>
    </xf>
    <xf numFmtId="14" fontId="39" fillId="0" borderId="14" xfId="41" applyNumberFormat="1" applyFont="1" applyBorder="1"/>
    <xf numFmtId="14" fontId="39" fillId="0" borderId="11" xfId="41" applyNumberFormat="1" applyFont="1" applyBorder="1" applyAlignment="1">
      <alignment horizontal="right"/>
    </xf>
    <xf numFmtId="0" fontId="56" fillId="0" borderId="52" xfId="0" applyFont="1" applyBorder="1" applyAlignment="1"/>
    <xf numFmtId="0" fontId="56" fillId="0" borderId="49" xfId="0" applyFont="1" applyBorder="1" applyAlignment="1"/>
    <xf numFmtId="0" fontId="56" fillId="0" borderId="50" xfId="0" applyFont="1" applyBorder="1" applyAlignment="1"/>
    <xf numFmtId="0" fontId="56" fillId="0" borderId="17" xfId="0" applyFont="1" applyBorder="1" applyAlignment="1">
      <alignment horizontal="left" wrapText="1"/>
    </xf>
    <xf numFmtId="0" fontId="56" fillId="0" borderId="51" xfId="0" applyFont="1" applyBorder="1" applyAlignment="1">
      <alignment horizontal="left" wrapText="1"/>
    </xf>
    <xf numFmtId="0" fontId="39" fillId="0" borderId="30" xfId="0" applyFont="1" applyBorder="1"/>
    <xf numFmtId="0" fontId="56" fillId="0" borderId="10" xfId="0" applyFont="1" applyBorder="1" applyAlignment="1"/>
    <xf numFmtId="0" fontId="0" fillId="0" borderId="16" xfId="0" applyBorder="1" applyAlignment="1">
      <alignment wrapText="1"/>
    </xf>
    <xf numFmtId="0" fontId="39" fillId="31" borderId="42" xfId="0" applyFont="1" applyFill="1" applyBorder="1" applyAlignment="1">
      <alignment horizontal="center" wrapText="1"/>
    </xf>
    <xf numFmtId="0" fontId="0" fillId="0" borderId="13" xfId="0" applyBorder="1" applyAlignment="1">
      <alignment wrapText="1"/>
    </xf>
    <xf numFmtId="0" fontId="39" fillId="31" borderId="13" xfId="0" applyFont="1" applyFill="1" applyBorder="1" applyAlignment="1">
      <alignment horizontal="center" wrapText="1"/>
    </xf>
    <xf numFmtId="0" fontId="39" fillId="31" borderId="15" xfId="0" applyFont="1" applyFill="1" applyBorder="1" applyAlignment="1"/>
    <xf numFmtId="0" fontId="0" fillId="0" borderId="16" xfId="0" applyBorder="1" applyAlignment="1"/>
    <xf numFmtId="0" fontId="56" fillId="0" borderId="12" xfId="0" applyFont="1" applyBorder="1" applyAlignment="1"/>
    <xf numFmtId="49" fontId="39" fillId="0" borderId="42" xfId="0" applyNumberFormat="1" applyFont="1" applyBorder="1" applyAlignment="1"/>
    <xf numFmtId="49" fontId="39" fillId="0" borderId="31" xfId="0" applyNumberFormat="1" applyFont="1" applyBorder="1" applyAlignment="1"/>
    <xf numFmtId="49" fontId="39" fillId="0" borderId="10" xfId="0" applyNumberFormat="1" applyFont="1" applyBorder="1" applyAlignment="1"/>
    <xf numFmtId="49" fontId="39" fillId="0" borderId="12" xfId="0" applyNumberFormat="1" applyFont="1" applyBorder="1" applyAlignment="1"/>
    <xf numFmtId="0" fontId="40" fillId="0" borderId="11" xfId="0" applyFont="1" applyBorder="1" applyAlignment="1"/>
    <xf numFmtId="0" fontId="0" fillId="0" borderId="11" xfId="0" applyBorder="1" applyAlignment="1"/>
    <xf numFmtId="0" fontId="42" fillId="0" borderId="13" xfId="0" applyFont="1" applyBorder="1" applyAlignment="1">
      <alignment horizontal="center"/>
    </xf>
    <xf numFmtId="0" fontId="42" fillId="0" borderId="13" xfId="0" applyFont="1" applyBorder="1" applyAlignment="1">
      <alignment horizontal="center" wrapText="1"/>
    </xf>
    <xf numFmtId="49" fontId="40" fillId="0" borderId="10" xfId="0" applyNumberFormat="1" applyFont="1" applyBorder="1" applyAlignment="1">
      <alignment horizontal="center"/>
    </xf>
    <xf numFmtId="0" fontId="40" fillId="0" borderId="11" xfId="0" applyFont="1" applyBorder="1" applyAlignment="1">
      <alignment horizontal="left" vertical="center"/>
    </xf>
    <xf numFmtId="0" fontId="40" fillId="0" borderId="12" xfId="0" applyFont="1" applyBorder="1" applyAlignment="1">
      <alignment horizontal="left" vertical="center"/>
    </xf>
    <xf numFmtId="0" fontId="39" fillId="31" borderId="15" xfId="0" applyFont="1" applyFill="1" applyBorder="1" applyAlignment="1">
      <alignment horizontal="left"/>
    </xf>
    <xf numFmtId="0" fontId="39" fillId="31" borderId="16" xfId="0" applyFont="1" applyFill="1" applyBorder="1" applyAlignment="1">
      <alignment horizontal="left"/>
    </xf>
    <xf numFmtId="4" fontId="39" fillId="31" borderId="33" xfId="0" applyNumberFormat="1" applyFont="1" applyFill="1" applyBorder="1"/>
    <xf numFmtId="0" fontId="56" fillId="0" borderId="13" xfId="0" applyFont="1" applyBorder="1" applyAlignment="1">
      <alignment horizontal="center" wrapText="1"/>
    </xf>
    <xf numFmtId="0" fontId="42" fillId="0" borderId="10" xfId="0" applyFont="1" applyBorder="1" applyAlignment="1">
      <alignment horizontal="center"/>
    </xf>
    <xf numFmtId="0" fontId="39" fillId="31" borderId="15" xfId="0" applyFont="1" applyFill="1" applyBorder="1" applyAlignment="1"/>
    <xf numFmtId="0" fontId="40" fillId="0" borderId="11" xfId="0" applyFont="1" applyBorder="1" applyAlignment="1">
      <alignment horizontal="left"/>
    </xf>
    <xf numFmtId="0" fontId="40" fillId="0" borderId="12" xfId="0" applyFont="1" applyBorder="1" applyAlignment="1">
      <alignment horizontal="left"/>
    </xf>
    <xf numFmtId="0" fontId="42" fillId="0" borderId="10" xfId="0" applyFont="1" applyBorder="1" applyAlignment="1">
      <alignment wrapText="1"/>
    </xf>
    <xf numFmtId="9" fontId="39" fillId="31" borderId="13" xfId="0" applyNumberFormat="1" applyFont="1" applyFill="1" applyBorder="1" applyAlignment="1">
      <alignment horizontal="left"/>
    </xf>
    <xf numFmtId="10" fontId="39" fillId="31" borderId="42" xfId="0" applyNumberFormat="1" applyFont="1" applyFill="1" applyBorder="1" applyAlignment="1">
      <alignment horizontal="center"/>
    </xf>
    <xf numFmtId="4" fontId="39" fillId="31" borderId="10" xfId="0" applyNumberFormat="1" applyFont="1" applyFill="1" applyBorder="1"/>
    <xf numFmtId="4" fontId="39" fillId="31" borderId="42" xfId="0" applyNumberFormat="1" applyFont="1" applyFill="1" applyBorder="1" applyAlignment="1"/>
    <xf numFmtId="4" fontId="39" fillId="31" borderId="10" xfId="0" applyNumberFormat="1" applyFont="1" applyFill="1" applyBorder="1" applyAlignment="1"/>
    <xf numFmtId="0" fontId="39" fillId="31" borderId="10" xfId="0" quotePrefix="1" applyFont="1" applyFill="1" applyBorder="1"/>
    <xf numFmtId="4" fontId="39" fillId="31" borderId="10" xfId="31" applyNumberFormat="1" applyFont="1" applyFill="1" applyBorder="1"/>
    <xf numFmtId="9" fontId="39" fillId="31" borderId="10" xfId="0" applyNumberFormat="1" applyFont="1" applyFill="1" applyBorder="1" applyAlignment="1">
      <alignment horizontal="center"/>
    </xf>
    <xf numFmtId="0" fontId="48" fillId="0" borderId="53" xfId="0" applyFont="1" applyBorder="1" applyAlignment="1">
      <alignment horizontal="center" wrapText="1"/>
    </xf>
    <xf numFmtId="0" fontId="48" fillId="0" borderId="41" xfId="0" applyFont="1" applyBorder="1" applyAlignment="1">
      <alignment horizontal="center"/>
    </xf>
    <xf numFmtId="172" fontId="39" fillId="0" borderId="43" xfId="28" applyNumberFormat="1" applyFont="1" applyFill="1" applyBorder="1"/>
    <xf numFmtId="166" fontId="39" fillId="0" borderId="34" xfId="28" applyNumberFormat="1" applyFont="1" applyBorder="1"/>
    <xf numFmtId="166" fontId="39" fillId="0" borderId="18" xfId="28" applyNumberFormat="1" applyFont="1" applyBorder="1"/>
    <xf numFmtId="0" fontId="48" fillId="0" borderId="43" xfId="0" applyFont="1" applyBorder="1" applyAlignment="1">
      <alignment horizontal="center"/>
    </xf>
    <xf numFmtId="3" fontId="39" fillId="30" borderId="40" xfId="28" applyNumberFormat="1" applyFont="1" applyFill="1" applyBorder="1"/>
    <xf numFmtId="0" fontId="48" fillId="0" borderId="53" xfId="0" applyFont="1" applyBorder="1" applyAlignment="1">
      <alignment horizontal="center"/>
    </xf>
    <xf numFmtId="3" fontId="39" fillId="30" borderId="43" xfId="28" applyNumberFormat="1" applyFont="1" applyFill="1" applyBorder="1"/>
    <xf numFmtId="3" fontId="39" fillId="30" borderId="19" xfId="28" applyNumberFormat="1" applyFont="1" applyFill="1" applyBorder="1"/>
    <xf numFmtId="166" fontId="39" fillId="30" borderId="34" xfId="28" applyNumberFormat="1" applyFont="1" applyFill="1" applyBorder="1"/>
    <xf numFmtId="166" fontId="39" fillId="30" borderId="18" xfId="28" applyNumberFormat="1" applyFont="1" applyFill="1" applyBorder="1"/>
    <xf numFmtId="0" fontId="48" fillId="30" borderId="43" xfId="0" applyFont="1" applyFill="1" applyBorder="1" applyAlignment="1">
      <alignment horizontal="center"/>
    </xf>
    <xf numFmtId="0" fontId="48" fillId="30" borderId="19" xfId="0" applyFont="1" applyFill="1" applyBorder="1" applyAlignment="1">
      <alignment horizontal="center"/>
    </xf>
    <xf numFmtId="0" fontId="39" fillId="30" borderId="40" xfId="0" applyFont="1" applyFill="1" applyBorder="1"/>
    <xf numFmtId="0" fontId="42" fillId="30" borderId="43" xfId="0" applyFont="1" applyFill="1" applyBorder="1" applyAlignment="1">
      <alignment horizontal="center"/>
    </xf>
    <xf numFmtId="0" fontId="39" fillId="0" borderId="34" xfId="0" applyFont="1" applyBorder="1"/>
    <xf numFmtId="0" fontId="39" fillId="0" borderId="18" xfId="0" applyFont="1" applyBorder="1"/>
    <xf numFmtId="0" fontId="48" fillId="0" borderId="19" xfId="0" applyFont="1" applyBorder="1" applyAlignment="1">
      <alignment horizontal="center"/>
    </xf>
    <xf numFmtId="166" fontId="39" fillId="30" borderId="43" xfId="28" applyNumberFormat="1" applyFont="1" applyFill="1" applyBorder="1"/>
    <xf numFmtId="166" fontId="39" fillId="0" borderId="34" xfId="28" applyNumberFormat="1" applyFont="1" applyFill="1" applyBorder="1"/>
    <xf numFmtId="166" fontId="39" fillId="0" borderId="18" xfId="28" applyNumberFormat="1" applyFont="1" applyFill="1" applyBorder="1"/>
    <xf numFmtId="39" fontId="47" fillId="0" borderId="54" xfId="28" applyNumberFormat="1" applyFont="1" applyFill="1" applyBorder="1"/>
    <xf numFmtId="39" fontId="47" fillId="0" borderId="55" xfId="28" applyNumberFormat="1" applyFont="1" applyFill="1" applyBorder="1"/>
    <xf numFmtId="0" fontId="56" fillId="30" borderId="10" xfId="0" applyFont="1" applyFill="1" applyBorder="1" applyAlignment="1">
      <alignment horizontal="left"/>
    </xf>
    <xf numFmtId="0" fontId="56" fillId="30" borderId="11" xfId="0" applyFont="1" applyFill="1" applyBorder="1" applyAlignment="1">
      <alignment horizontal="left"/>
    </xf>
    <xf numFmtId="0" fontId="56" fillId="30" borderId="12" xfId="0" applyFont="1" applyFill="1" applyBorder="1" applyAlignment="1">
      <alignment horizontal="left"/>
    </xf>
    <xf numFmtId="0" fontId="44" fillId="0" borderId="22" xfId="41" quotePrefix="1" applyFont="1" applyBorder="1" applyAlignment="1">
      <alignment horizontal="center" vertical="center" wrapText="1"/>
    </xf>
    <xf numFmtId="172" fontId="39" fillId="0" borderId="25" xfId="28" applyNumberFormat="1" applyFont="1" applyFill="1" applyBorder="1"/>
    <xf numFmtId="166" fontId="39" fillId="0" borderId="45" xfId="28" applyNumberFormat="1" applyFont="1" applyBorder="1"/>
    <xf numFmtId="0" fontId="48" fillId="0" borderId="25" xfId="0" applyFont="1" applyBorder="1" applyAlignment="1">
      <alignment horizontal="center"/>
    </xf>
    <xf numFmtId="0" fontId="48" fillId="0" borderId="24" xfId="0" applyFont="1" applyBorder="1" applyAlignment="1">
      <alignment horizontal="center"/>
    </xf>
    <xf numFmtId="3" fontId="39" fillId="30" borderId="25" xfId="28" applyNumberFormat="1" applyFont="1" applyFill="1" applyBorder="1"/>
    <xf numFmtId="166" fontId="39" fillId="30" borderId="45" xfId="28" applyNumberFormat="1" applyFont="1" applyFill="1" applyBorder="1"/>
    <xf numFmtId="0" fontId="48" fillId="30" borderId="25" xfId="0" applyFont="1" applyFill="1" applyBorder="1" applyAlignment="1">
      <alignment horizontal="center"/>
    </xf>
    <xf numFmtId="0" fontId="39" fillId="0" borderId="45" xfId="0" applyFont="1" applyBorder="1"/>
    <xf numFmtId="166" fontId="39" fillId="0" borderId="45" xfId="28" applyNumberFormat="1" applyFont="1" applyFill="1" applyBorder="1"/>
    <xf numFmtId="39" fontId="47" fillId="0" borderId="26" xfId="28" applyNumberFormat="1" applyFont="1" applyFill="1" applyBorder="1"/>
    <xf numFmtId="0" fontId="39" fillId="31" borderId="35" xfId="0" applyFont="1" applyFill="1" applyBorder="1" applyAlignment="1">
      <alignment horizontal="center" wrapText="1"/>
    </xf>
    <xf numFmtId="0" fontId="39" fillId="31" borderId="37" xfId="0" applyFont="1" applyFill="1" applyBorder="1" applyAlignment="1">
      <alignment horizontal="center" wrapText="1"/>
    </xf>
    <xf numFmtId="0" fontId="39" fillId="31" borderId="34" xfId="0" applyFont="1" applyFill="1" applyBorder="1" applyAlignment="1">
      <alignment horizontal="center" wrapText="1"/>
    </xf>
    <xf numFmtId="0" fontId="39" fillId="31" borderId="18" xfId="0" applyFont="1" applyFill="1" applyBorder="1" applyAlignment="1">
      <alignment horizontal="center" wrapText="1"/>
    </xf>
    <xf numFmtId="0" fontId="40" fillId="31" borderId="56" xfId="0" applyFont="1" applyFill="1" applyBorder="1" applyAlignment="1">
      <alignment horizontal="center" wrapText="1"/>
    </xf>
    <xf numFmtId="0" fontId="40" fillId="31" borderId="23" xfId="0" applyFont="1" applyFill="1" applyBorder="1" applyAlignment="1">
      <alignment horizontal="center" wrapText="1"/>
    </xf>
    <xf numFmtId="0" fontId="56" fillId="33" borderId="29" xfId="0" applyFont="1" applyFill="1" applyBorder="1"/>
    <xf numFmtId="0" fontId="56" fillId="33" borderId="14" xfId="0" applyFont="1" applyFill="1" applyBorder="1"/>
    <xf numFmtId="0" fontId="56" fillId="33" borderId="10" xfId="0" applyFont="1" applyFill="1" applyBorder="1"/>
    <xf numFmtId="0" fontId="56" fillId="33" borderId="43" xfId="0" applyFont="1" applyFill="1" applyBorder="1"/>
    <xf numFmtId="172" fontId="56" fillId="33" borderId="25" xfId="0" applyNumberFormat="1" applyFont="1" applyFill="1" applyBorder="1"/>
    <xf numFmtId="0" fontId="56" fillId="33" borderId="13" xfId="0" applyFont="1" applyFill="1" applyBorder="1"/>
    <xf numFmtId="3" fontId="56" fillId="33" borderId="43" xfId="28" applyNumberFormat="1" applyFont="1" applyFill="1" applyBorder="1"/>
    <xf numFmtId="3" fontId="56" fillId="33" borderId="38" xfId="28" applyNumberFormat="1" applyFont="1" applyFill="1" applyBorder="1"/>
    <xf numFmtId="166" fontId="56" fillId="33" borderId="38" xfId="28" applyNumberFormat="1" applyFont="1" applyFill="1" applyBorder="1"/>
    <xf numFmtId="9" fontId="39" fillId="31" borderId="33" xfId="0" applyNumberFormat="1" applyFont="1" applyFill="1" applyBorder="1" applyAlignment="1">
      <alignment horizontal="center"/>
    </xf>
    <xf numFmtId="9" fontId="39" fillId="31" borderId="42" xfId="0" applyNumberFormat="1" applyFont="1" applyFill="1" applyBorder="1" applyAlignment="1">
      <alignment horizontal="center"/>
    </xf>
    <xf numFmtId="0" fontId="56" fillId="0" borderId="10" xfId="0" applyFont="1" applyBorder="1" applyAlignment="1">
      <alignment horizontal="left"/>
    </xf>
    <xf numFmtId="0" fontId="56" fillId="0" borderId="11" xfId="0" applyFont="1" applyBorder="1" applyAlignment="1">
      <alignment horizontal="left"/>
    </xf>
    <xf numFmtId="0" fontId="56" fillId="0" borderId="12" xfId="0" applyFont="1" applyBorder="1" applyAlignment="1">
      <alignment horizontal="left"/>
    </xf>
    <xf numFmtId="0" fontId="56" fillId="33" borderId="11" xfId="0" applyFont="1" applyFill="1" applyBorder="1"/>
    <xf numFmtId="175" fontId="39" fillId="30" borderId="24" xfId="28" applyNumberFormat="1" applyFont="1" applyFill="1" applyBorder="1"/>
    <xf numFmtId="175" fontId="56" fillId="33" borderId="43" xfId="28" applyNumberFormat="1" applyFont="1" applyFill="1" applyBorder="1"/>
    <xf numFmtId="176" fontId="39" fillId="0" borderId="19" xfId="28" applyNumberFormat="1" applyFont="1" applyFill="1" applyBorder="1"/>
    <xf numFmtId="176" fontId="39" fillId="0" borderId="43" xfId="28" applyNumberFormat="1" applyFont="1" applyFill="1" applyBorder="1"/>
    <xf numFmtId="176" fontId="56" fillId="33" borderId="19" xfId="0" applyNumberFormat="1" applyFont="1" applyFill="1" applyBorder="1"/>
    <xf numFmtId="176" fontId="56" fillId="33" borderId="43" xfId="0" applyNumberFormat="1" applyFont="1" applyFill="1" applyBorder="1"/>
    <xf numFmtId="175" fontId="39" fillId="30" borderId="41" xfId="28" applyNumberFormat="1" applyFont="1" applyFill="1" applyBorder="1"/>
    <xf numFmtId="175" fontId="39" fillId="30" borderId="40" xfId="28" applyNumberFormat="1" applyFont="1" applyFill="1" applyBorder="1"/>
    <xf numFmtId="175" fontId="56" fillId="33" borderId="19" xfId="28" applyNumberFormat="1" applyFont="1" applyFill="1" applyBorder="1"/>
    <xf numFmtId="175" fontId="39" fillId="30" borderId="19" xfId="28" applyNumberFormat="1" applyFont="1" applyFill="1" applyBorder="1"/>
    <xf numFmtId="175" fontId="39" fillId="30" borderId="43" xfId="28" applyNumberFormat="1" applyFont="1" applyFill="1" applyBorder="1"/>
    <xf numFmtId="175" fontId="39" fillId="30" borderId="25" xfId="28" applyNumberFormat="1" applyFont="1" applyFill="1" applyBorder="1"/>
    <xf numFmtId="175" fontId="56" fillId="33" borderId="39" xfId="28" applyNumberFormat="1" applyFont="1" applyFill="1" applyBorder="1"/>
    <xf numFmtId="175" fontId="56" fillId="33" borderId="38" xfId="28" applyNumberFormat="1" applyFont="1" applyFill="1" applyBorder="1"/>
    <xf numFmtId="175" fontId="56" fillId="33" borderId="23" xfId="28" applyNumberFormat="1" applyFont="1" applyFill="1" applyBorder="1"/>
    <xf numFmtId="175" fontId="39" fillId="30" borderId="41" xfId="28" applyNumberFormat="1" applyFont="1" applyFill="1" applyBorder="1" applyAlignment="1">
      <alignment horizontal="right"/>
    </xf>
    <xf numFmtId="175" fontId="39" fillId="30" borderId="40" xfId="0" applyNumberFormat="1" applyFont="1" applyFill="1" applyBorder="1" applyAlignment="1">
      <alignment horizontal="right"/>
    </xf>
    <xf numFmtId="175" fontId="39" fillId="30" borderId="24" xfId="0" applyNumberFormat="1" applyFont="1" applyFill="1" applyBorder="1" applyAlignment="1">
      <alignment horizontal="right"/>
    </xf>
    <xf numFmtId="175" fontId="39" fillId="30" borderId="19" xfId="28" applyNumberFormat="1" applyFont="1" applyFill="1" applyBorder="1" applyAlignment="1">
      <alignment horizontal="right"/>
    </xf>
    <xf numFmtId="175" fontId="42" fillId="30" borderId="43" xfId="0" applyNumberFormat="1" applyFont="1" applyFill="1" applyBorder="1" applyAlignment="1">
      <alignment horizontal="right"/>
    </xf>
    <xf numFmtId="175" fontId="42" fillId="30" borderId="25" xfId="0" applyNumberFormat="1" applyFont="1" applyFill="1" applyBorder="1" applyAlignment="1">
      <alignment horizontal="right"/>
    </xf>
    <xf numFmtId="0" fontId="40" fillId="31" borderId="45" xfId="0" applyFont="1" applyFill="1" applyBorder="1" applyAlignment="1">
      <alignment horizontal="center" wrapText="1"/>
    </xf>
    <xf numFmtId="4" fontId="39" fillId="30" borderId="13" xfId="31" applyNumberFormat="1" applyFont="1" applyFill="1" applyBorder="1" applyAlignment="1">
      <alignment horizontal="center"/>
    </xf>
    <xf numFmtId="4" fontId="39" fillId="30" borderId="10" xfId="31" applyNumberFormat="1" applyFont="1" applyFill="1" applyBorder="1" applyAlignment="1">
      <alignment horizontal="center"/>
    </xf>
    <xf numFmtId="0" fontId="42" fillId="0" borderId="15" xfId="0" applyFont="1" applyBorder="1" applyAlignment="1">
      <alignment horizontal="center" vertical="center"/>
    </xf>
    <xf numFmtId="0" fontId="43" fillId="0" borderId="56" xfId="53" applyFont="1" applyBorder="1" applyAlignment="1">
      <alignment horizontal="center" vertical="center" wrapText="1"/>
    </xf>
    <xf numFmtId="0" fontId="43" fillId="0" borderId="45" xfId="53" applyFont="1" applyBorder="1" applyAlignment="1">
      <alignment horizontal="center" vertical="center" wrapText="1"/>
    </xf>
    <xf numFmtId="0" fontId="43" fillId="0" borderId="44" xfId="53" applyFont="1" applyBorder="1" applyAlignment="1">
      <alignment horizontal="center" vertical="center" wrapText="1"/>
    </xf>
    <xf numFmtId="39" fontId="44" fillId="0" borderId="13" xfId="28" applyNumberFormat="1" applyFont="1" applyBorder="1" applyAlignment="1">
      <alignment vertical="center"/>
    </xf>
    <xf numFmtId="39" fontId="44" fillId="0" borderId="0" xfId="28" applyNumberFormat="1" applyFont="1" applyBorder="1" applyAlignment="1">
      <alignment vertical="center"/>
    </xf>
    <xf numFmtId="39" fontId="44" fillId="0" borderId="0" xfId="28" applyNumberFormat="1" applyFont="1" applyAlignment="1">
      <alignment vertical="center"/>
    </xf>
  </cellXfs>
  <cellStyles count="5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Comma 2" xfId="29" xr:uid="{00000000-0005-0000-0000-00001C000000}"/>
    <cellStyle name="Comma 3" xfId="30" xr:uid="{00000000-0005-0000-0000-00001D000000}"/>
    <cellStyle name="Currency 2" xfId="48" xr:uid="{00000000-0005-0000-0000-00001F000000}"/>
    <cellStyle name="Currency 3" xfId="50" xr:uid="{00000000-0005-0000-0000-000020000000}"/>
    <cellStyle name="Normal 2" xfId="41" xr:uid="{00000000-0005-0000-0000-00002D000000}"/>
    <cellStyle name="Normal 2 2" xfId="53" xr:uid="{36F222A0-7FAA-435B-A8C1-31024208C8A9}"/>
    <cellStyle name="Normal 3" xfId="49" xr:uid="{00000000-0005-0000-0000-00002E000000}"/>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8" builtinId="20" customBuiltin="1"/>
    <cellStyle name="Вывод" xfId="43" builtinId="21" customBuiltin="1"/>
    <cellStyle name="Вычисление" xfId="26" builtinId="22" customBuiltin="1"/>
    <cellStyle name="Гиперссылка" xfId="51" builtinId="8" hidden="1"/>
    <cellStyle name="Денежный" xfId="31" builtinId="4"/>
    <cellStyle name="Заголовок 1" xfId="34" builtinId="16" customBuiltin="1"/>
    <cellStyle name="Заголовок 2" xfId="35" builtinId="17" customBuiltin="1"/>
    <cellStyle name="Заголовок 3" xfId="36" builtinId="18" customBuiltin="1"/>
    <cellStyle name="Заголовок 4" xfId="37" builtinId="19" customBuiltin="1"/>
    <cellStyle name="Итог" xfId="46" builtinId="25" customBuiltin="1"/>
    <cellStyle name="Контрольная ячейка" xfId="27" builtinId="23" customBuiltin="1"/>
    <cellStyle name="Название" xfId="45" builtinId="15" customBuiltin="1"/>
    <cellStyle name="Нейтральный" xfId="40" builtinId="28" customBuiltin="1"/>
    <cellStyle name="Обычный" xfId="0" builtinId="0"/>
    <cellStyle name="Открывавшаяся гиперссылка" xfId="52" builtinId="9" hidden="1"/>
    <cellStyle name="Плохой" xfId="25" builtinId="27" customBuiltin="1"/>
    <cellStyle name="Пояснение" xfId="32" builtinId="53" customBuiltin="1"/>
    <cellStyle name="Примечание" xfId="42" builtinId="10" customBuiltin="1"/>
    <cellStyle name="Процентный" xfId="44" builtinId="5"/>
    <cellStyle name="Связанная ячейка" xfId="39" builtinId="24" customBuiltin="1"/>
    <cellStyle name="Текст предупреждения" xfId="47" builtinId="11" customBuiltin="1"/>
    <cellStyle name="Финансовый" xfId="28" builtinId="3"/>
    <cellStyle name="Хороший" xfId="33" builtinId="26"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514350</xdr:colOff>
          <xdr:row>5</xdr:row>
          <xdr:rowOff>19050</xdr:rowOff>
        </xdr:from>
        <xdr:to>
          <xdr:col>5</xdr:col>
          <xdr:colOff>628650</xdr:colOff>
          <xdr:row>6</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Monthly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7</xdr:row>
          <xdr:rowOff>0</xdr:rowOff>
        </xdr:from>
        <xdr:to>
          <xdr:col>6</xdr:col>
          <xdr:colOff>171450</xdr:colOff>
          <xdr:row>7</xdr:row>
          <xdr:rowOff>209550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6</xdr:row>
          <xdr:rowOff>19050</xdr:rowOff>
        </xdr:from>
        <xdr:to>
          <xdr:col>5</xdr:col>
          <xdr:colOff>628650</xdr:colOff>
          <xdr:row>7</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Quarterly</a:t>
              </a:r>
            </a:p>
          </xdr:txBody>
        </xdr:sp>
        <xdr:clientData/>
      </xdr:twoCellAnchor>
    </mc:Choice>
    <mc:Fallback/>
  </mc:AlternateContent>
  <xdr:twoCellAnchor editAs="oneCell">
    <xdr:from>
      <xdr:col>0</xdr:col>
      <xdr:colOff>0</xdr:colOff>
      <xdr:row>0</xdr:row>
      <xdr:rowOff>38100</xdr:rowOff>
    </xdr:from>
    <xdr:to>
      <xdr:col>0</xdr:col>
      <xdr:colOff>904875</xdr:colOff>
      <xdr:row>3</xdr:row>
      <xdr:rowOff>38100</xdr:rowOff>
    </xdr:to>
    <xdr:pic>
      <xdr:nvPicPr>
        <xdr:cNvPr id="3153" name="Picture 1">
          <a:extLst>
            <a:ext uri="{FF2B5EF4-FFF2-40B4-BE49-F238E27FC236}">
              <a16:creationId xmlns:a16="http://schemas.microsoft.com/office/drawing/2014/main" id="{00000000-0008-0000-0600-000051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904875" cy="361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904875</xdr:colOff>
      <xdr:row>2</xdr:row>
      <xdr:rowOff>219075</xdr:rowOff>
    </xdr:to>
    <xdr:pic>
      <xdr:nvPicPr>
        <xdr:cNvPr id="10280" name="Picture 5" descr="FHI360 Horizontal Color">
          <a:extLst>
            <a:ext uri="{FF2B5EF4-FFF2-40B4-BE49-F238E27FC236}">
              <a16:creationId xmlns:a16="http://schemas.microsoft.com/office/drawing/2014/main" id="{00000000-0008-0000-0800-0000282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076"/>
        <a:stretch>
          <a:fillRect/>
        </a:stretch>
      </xdr:blipFill>
      <xdr:spPr bwMode="auto">
        <a:xfrm>
          <a:off x="0" y="38100"/>
          <a:ext cx="904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v3fs01.root.fhi.org\Groups\Users\psanjana\Desktop\LINKAGES%20Grant%20Templates\Attachments\Older\2-4%20Attachment%20B%20-%20Budget%20Template%205-Ye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v3fs01.root.fhi.org\Groups\S\My%20Documents\Old%20File\BCCP\Monthly%20Salary\2002-06\Payroll-RMM%20&amp;%20Oth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24"/>
      <sheetName val="424A pg 1"/>
      <sheetName val="424A pg 2"/>
      <sheetName val="Summary"/>
      <sheetName val="Detailed"/>
      <sheetName val="Activities"/>
      <sheetName val="SC Estimate"/>
      <sheetName val="C&amp;P Summary"/>
      <sheetName val="AAPR"/>
      <sheetName val="(EXT) SUMMARY"/>
      <sheetName val="Field Activities"/>
      <sheetName val="Updated Projections Budget"/>
      <sheetName val="Summary B Modification"/>
      <sheetName val="Sheet1"/>
    </sheetNames>
    <sheetDataSet>
      <sheetData sheetId="0"/>
      <sheetData sheetId="1"/>
      <sheetData sheetId="2"/>
      <sheetData sheetId="3"/>
      <sheetData sheetId="4">
        <row r="2">
          <cell r="B2">
            <v>0.28720000000000001</v>
          </cell>
          <cell r="G2">
            <v>1</v>
          </cell>
          <cell r="H2">
            <v>1.04</v>
          </cell>
          <cell r="I2">
            <v>1.0816000000000001</v>
          </cell>
          <cell r="J2">
            <v>1.1248640000000001</v>
          </cell>
          <cell r="K2">
            <v>1.1698585600000002</v>
          </cell>
        </row>
        <row r="3">
          <cell r="B3">
            <v>0.18179999999999999</v>
          </cell>
          <cell r="G3">
            <v>1</v>
          </cell>
          <cell r="H3">
            <v>1.04</v>
          </cell>
          <cell r="I3">
            <v>1.0816000000000001</v>
          </cell>
          <cell r="J3">
            <v>1.1248640000000001</v>
          </cell>
          <cell r="K3">
            <v>1.1698585600000002</v>
          </cell>
        </row>
        <row r="4">
          <cell r="B4">
            <v>0.38440000000000002</v>
          </cell>
          <cell r="G4">
            <v>1</v>
          </cell>
          <cell r="H4">
            <v>1.04</v>
          </cell>
          <cell r="I4">
            <v>1.0816000000000001</v>
          </cell>
          <cell r="J4">
            <v>1.1248640000000001</v>
          </cell>
          <cell r="K4">
            <v>1.1698585600000002</v>
          </cell>
        </row>
        <row r="5">
          <cell r="B5">
            <v>4.0099999999999997E-2</v>
          </cell>
          <cell r="G5">
            <v>1</v>
          </cell>
          <cell r="H5">
            <v>1.03</v>
          </cell>
          <cell r="I5">
            <v>1.0609</v>
          </cell>
          <cell r="J5">
            <v>1.092727</v>
          </cell>
          <cell r="K5">
            <v>1.1255088100000001</v>
          </cell>
        </row>
        <row r="6">
          <cell r="B6" t="str">
            <v>Country Name</v>
          </cell>
          <cell r="G6">
            <v>1</v>
          </cell>
          <cell r="H6">
            <v>1.03</v>
          </cell>
          <cell r="I6">
            <v>1.0609</v>
          </cell>
          <cell r="J6">
            <v>1.092727</v>
          </cell>
          <cell r="K6">
            <v>1.1255088100000001</v>
          </cell>
        </row>
        <row r="7">
          <cell r="B7">
            <v>1</v>
          </cell>
          <cell r="G7">
            <v>1</v>
          </cell>
          <cell r="H7">
            <v>1.05</v>
          </cell>
          <cell r="I7">
            <v>1.1025</v>
          </cell>
          <cell r="J7">
            <v>1.1576250000000001</v>
          </cell>
          <cell r="K7">
            <v>1.2155062500000002</v>
          </cell>
        </row>
        <row r="10">
          <cell r="A10" t="str">
            <v>Linkages Across the Continuum of HIV Services for Key Populations Affected by HIV (LINKAGES) Project</v>
          </cell>
        </row>
        <row r="12">
          <cell r="A12" t="str">
            <v>Grantee:</v>
          </cell>
        </row>
        <row r="13">
          <cell r="A13" t="str">
            <v xml:space="preserve">Period of Performance: </v>
          </cell>
        </row>
        <row r="931">
          <cell r="D931">
            <v>0</v>
          </cell>
        </row>
      </sheetData>
      <sheetData sheetId="5"/>
      <sheetData sheetId="6">
        <row r="15">
          <cell r="C15">
            <v>0</v>
          </cell>
        </row>
        <row r="23">
          <cell r="C23">
            <v>0</v>
          </cell>
        </row>
      </sheetData>
      <sheetData sheetId="7"/>
      <sheetData sheetId="8"/>
      <sheetData sheetId="9" refreshError="1"/>
      <sheetData sheetId="10" refreshError="1"/>
      <sheetData sheetId="1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Temp"/>
      <sheetName val="Pay roll-JHU"/>
      <sheetName val="Payledger"/>
      <sheetName val="Pay roll-ARH"/>
      <sheetName val="Pay roll-MEEHS"/>
      <sheetName val="Pay roll-ATSEC"/>
      <sheetName val="Pay Roll Overhead"/>
      <sheetName val="PF Statement-JHU"/>
      <sheetName val="PF Statement-MEEHS"/>
      <sheetName val="PF Statement-ATSEC"/>
      <sheetName val="Staff Income Tax"/>
      <sheetName val="Pay Roll-Eidul Azha-RMM"/>
      <sheetName val="Pay Roll-Eidul Azha-MEEHS &amp; ATS"/>
      <sheetName val="Ledger Bonus Eid-ul-Azha"/>
      <sheetName val="Bonus Eid-ul-Azha-Temp"/>
      <sheetName val="Pay Roll-Eidul Fitre-Temp"/>
      <sheetName val="Bonus Guard"/>
      <sheetName val="Gratuity-RMM"/>
      <sheetName val="Bonus Madhu "/>
      <sheetName val="Flood donation"/>
      <sheetName val="Bonus Eid-ul-Azha"/>
      <sheetName val="Payledger (2)"/>
      <sheetName val="Sheet1"/>
      <sheetName val="IMP ENTRY FY02-FY05"/>
      <sheetName val="Pay_roll-JHU"/>
      <sheetName val="Pay_roll-ARH"/>
      <sheetName val="Pay_roll-MEEHS"/>
      <sheetName val="Pay_roll-ATSEC"/>
      <sheetName val="Pay_Roll_Overhead"/>
      <sheetName val="PF_Statement-JHU"/>
      <sheetName val="PF_Statement-MEEHS"/>
      <sheetName val="PF_Statement-ATSEC"/>
      <sheetName val="Staff_Income_Tax"/>
      <sheetName val="Pay_Roll-Eidul_Azha-RMM"/>
      <sheetName val="Pay_Roll-Eidul_Azha-MEEHS_&amp;_ATS"/>
      <sheetName val="Ledger_Bonus_Eid-ul-Azha"/>
      <sheetName val="Bonus_Eid-ul-Azha-Temp"/>
      <sheetName val="Pay_Roll-Eidul_Fitre-Temp"/>
      <sheetName val="Bonus_Guard"/>
      <sheetName val="Bonus_Madhu_"/>
      <sheetName val="Flood_donation"/>
      <sheetName val="Bonus_Eid-ul-Azha"/>
      <sheetName val="Payledger_(2)"/>
      <sheetName val="V. Budget - Quarterly (Sub Ops)"/>
      <sheetName val="III. Budget - Qrtrly (FHI Ops)"/>
      <sheetName val="Pro Forma2"/>
    </sheetNames>
    <sheetDataSet>
      <sheetData sheetId="0" refreshError="1"/>
      <sheetData sheetId="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9F553-4627-4DC6-8E88-31F2966617EE}">
  <dimension ref="A1:L178"/>
  <sheetViews>
    <sheetView workbookViewId="0">
      <selection activeCell="E32" sqref="E32"/>
    </sheetView>
  </sheetViews>
  <sheetFormatPr defaultColWidth="9.140625" defaultRowHeight="12.75" x14ac:dyDescent="0.2"/>
  <cols>
    <col min="1" max="1" width="4.7109375" style="81" customWidth="1"/>
    <col min="2" max="2" width="3.28515625" style="103" customWidth="1"/>
    <col min="3" max="3" width="7.42578125" style="81" customWidth="1"/>
    <col min="4" max="4" width="28" style="81" customWidth="1"/>
    <col min="5" max="5" width="25" style="81" customWidth="1"/>
    <col min="6" max="6" width="1.7109375" style="104" customWidth="1"/>
    <col min="7" max="7" width="24.28515625" style="81" customWidth="1"/>
    <col min="8" max="9" width="1.7109375" style="104" customWidth="1"/>
    <col min="10" max="10" width="21.42578125" style="81" customWidth="1"/>
    <col min="11" max="11" width="1.7109375" style="81" customWidth="1"/>
    <col min="12" max="12" width="9.140625" style="81"/>
    <col min="13" max="13" width="10.5703125" style="81" customWidth="1"/>
    <col min="14" max="16384" width="9.140625" style="81"/>
  </cols>
  <sheetData>
    <row r="1" spans="1:12" ht="30" customHeight="1" x14ac:dyDescent="0.2">
      <c r="A1" s="253" t="s">
        <v>44</v>
      </c>
      <c r="B1" s="253"/>
      <c r="C1" s="253"/>
      <c r="D1" s="253"/>
      <c r="E1" s="253"/>
      <c r="F1" s="253"/>
      <c r="G1" s="253"/>
      <c r="H1" s="253"/>
      <c r="I1" s="253"/>
      <c r="J1" s="253"/>
      <c r="K1" s="253"/>
    </row>
    <row r="2" spans="1:12" ht="21" customHeight="1" x14ac:dyDescent="0.2">
      <c r="A2" s="254" t="s">
        <v>45</v>
      </c>
      <c r="B2" s="254"/>
      <c r="C2" s="254"/>
      <c r="D2" s="254"/>
      <c r="E2" s="254"/>
      <c r="F2" s="254"/>
      <c r="G2" s="254"/>
      <c r="H2" s="254"/>
      <c r="I2" s="254"/>
      <c r="J2" s="254"/>
      <c r="K2" s="254"/>
    </row>
    <row r="3" spans="1:12" ht="15" x14ac:dyDescent="0.2">
      <c r="A3" s="82" t="s">
        <v>46</v>
      </c>
      <c r="B3" s="83"/>
      <c r="C3" s="84"/>
      <c r="D3" s="109"/>
      <c r="E3" s="110"/>
      <c r="F3" s="111"/>
      <c r="G3" s="111" t="s">
        <v>47</v>
      </c>
      <c r="H3" s="111"/>
      <c r="I3" s="111"/>
      <c r="J3" s="299"/>
      <c r="K3" s="112"/>
    </row>
    <row r="4" spans="1:12" ht="15" customHeight="1" x14ac:dyDescent="0.2">
      <c r="A4" s="242" t="s">
        <v>0</v>
      </c>
      <c r="B4" s="242"/>
      <c r="C4" s="242"/>
      <c r="D4" s="113"/>
      <c r="E4" s="110"/>
      <c r="F4" s="111"/>
      <c r="G4" s="111" t="s">
        <v>48</v>
      </c>
      <c r="H4" s="111"/>
      <c r="I4" s="111"/>
      <c r="J4" s="300"/>
      <c r="K4" s="112"/>
    </row>
    <row r="5" spans="1:12" ht="15" x14ac:dyDescent="0.2">
      <c r="A5" s="242" t="s">
        <v>49</v>
      </c>
      <c r="B5" s="242"/>
      <c r="C5" s="242"/>
      <c r="D5" s="181" t="s">
        <v>64</v>
      </c>
      <c r="E5" s="110"/>
      <c r="F5" s="111"/>
      <c r="K5" s="112"/>
    </row>
    <row r="6" spans="1:12" ht="15" x14ac:dyDescent="0.2">
      <c r="A6" s="242" t="s">
        <v>50</v>
      </c>
      <c r="B6" s="242"/>
      <c r="C6" s="242"/>
      <c r="D6" s="243" t="s">
        <v>51</v>
      </c>
      <c r="E6" s="243"/>
      <c r="F6" s="243"/>
      <c r="G6" s="243"/>
      <c r="H6" s="243"/>
      <c r="I6" s="243"/>
      <c r="J6" s="243"/>
      <c r="K6" s="243"/>
    </row>
    <row r="7" spans="1:12" ht="6.75" customHeight="1" thickBot="1" x14ac:dyDescent="0.25">
      <c r="A7" s="228"/>
      <c r="B7" s="115"/>
      <c r="C7" s="228"/>
      <c r="D7" s="85"/>
      <c r="E7" s="85"/>
      <c r="F7" s="86"/>
      <c r="G7" s="87"/>
      <c r="H7" s="86"/>
      <c r="I7" s="86"/>
      <c r="J7" s="89"/>
      <c r="K7" s="88"/>
    </row>
    <row r="8" spans="1:12" s="94" customFormat="1" ht="15.75" thickBot="1" x14ac:dyDescent="0.25">
      <c r="A8" s="90"/>
      <c r="B8" s="90"/>
      <c r="C8" s="90"/>
      <c r="D8" s="91"/>
      <c r="E8" s="97" t="str">
        <f>'Детальный бюджет'!H7</f>
        <v>FY21</v>
      </c>
      <c r="F8" s="92"/>
      <c r="G8" s="97" t="str">
        <f>'Детальный бюджет'!J7</f>
        <v>FY22</v>
      </c>
      <c r="H8" s="92"/>
      <c r="I8" s="92"/>
      <c r="J8" s="427" t="str">
        <f>'Детальный бюджет'!L7</f>
        <v>Общий бюджет</v>
      </c>
      <c r="K8" s="93"/>
    </row>
    <row r="9" spans="1:12" ht="30" x14ac:dyDescent="0.2">
      <c r="A9" s="95"/>
      <c r="B9" s="96"/>
      <c r="C9" s="88"/>
      <c r="D9" s="88"/>
      <c r="E9" s="370" t="str">
        <f>'Детальный бюджет'!H8</f>
        <v>1 сентября 2021-30 сентября 2021</v>
      </c>
      <c r="F9" s="98"/>
      <c r="G9" s="370" t="str">
        <f>'Детальный бюджет'!J8</f>
        <v>1 октября 2021-30 сентября 2022</v>
      </c>
      <c r="H9" s="98"/>
      <c r="I9" s="98"/>
      <c r="J9" s="428"/>
      <c r="K9" s="93"/>
    </row>
    <row r="10" spans="1:12" ht="15.75" thickBot="1" x14ac:dyDescent="0.25">
      <c r="A10" s="88"/>
      <c r="B10" s="96"/>
      <c r="C10" s="88"/>
      <c r="D10" s="88"/>
      <c r="E10" s="99" t="s">
        <v>52</v>
      </c>
      <c r="F10" s="98"/>
      <c r="G10" s="99" t="s">
        <v>52</v>
      </c>
      <c r="H10" s="98"/>
      <c r="I10" s="98"/>
      <c r="J10" s="429"/>
      <c r="K10" s="93"/>
    </row>
    <row r="11" spans="1:12" ht="15" x14ac:dyDescent="0.2">
      <c r="A11" s="88"/>
      <c r="B11" s="96"/>
      <c r="C11" s="88"/>
      <c r="D11" s="88"/>
      <c r="E11" s="89" t="s">
        <v>53</v>
      </c>
      <c r="F11" s="89"/>
      <c r="G11" s="89"/>
      <c r="H11" s="98"/>
      <c r="I11" s="98"/>
      <c r="J11" s="98"/>
      <c r="K11" s="93"/>
    </row>
    <row r="12" spans="1:12" s="106" customFormat="1" ht="16.5" customHeight="1" x14ac:dyDescent="0.25">
      <c r="A12" s="100" t="s">
        <v>3</v>
      </c>
      <c r="B12" s="257" t="s">
        <v>54</v>
      </c>
      <c r="C12" s="258"/>
      <c r="D12" s="259"/>
      <c r="E12" s="430">
        <f>'Детальный бюджет'!I22</f>
        <v>0</v>
      </c>
      <c r="F12" s="431"/>
      <c r="G12" s="430">
        <f>'Детальный бюджет'!K22</f>
        <v>0</v>
      </c>
      <c r="H12" s="431"/>
      <c r="I12" s="431"/>
      <c r="J12" s="430">
        <f>E12+G12</f>
        <v>0</v>
      </c>
      <c r="K12" s="197"/>
      <c r="L12" s="108"/>
    </row>
    <row r="13" spans="1:12" s="106" customFormat="1" ht="15" x14ac:dyDescent="0.25">
      <c r="A13" s="101"/>
      <c r="B13" s="102"/>
      <c r="C13" s="86"/>
      <c r="D13" s="86"/>
      <c r="E13" s="431"/>
      <c r="F13" s="431"/>
      <c r="G13" s="431"/>
      <c r="H13" s="431"/>
      <c r="I13" s="431"/>
      <c r="J13" s="431"/>
      <c r="K13" s="197"/>
      <c r="L13" s="108"/>
    </row>
    <row r="14" spans="1:12" s="106" customFormat="1" ht="16.5" customHeight="1" x14ac:dyDescent="0.25">
      <c r="A14" s="100" t="s">
        <v>4</v>
      </c>
      <c r="B14" s="257" t="s">
        <v>55</v>
      </c>
      <c r="C14" s="258"/>
      <c r="D14" s="259"/>
      <c r="E14" s="430">
        <f>'Детальный бюджет'!I26</f>
        <v>0</v>
      </c>
      <c r="F14" s="431"/>
      <c r="G14" s="430">
        <f>'Детальный бюджет'!K26</f>
        <v>0</v>
      </c>
      <c r="H14" s="431"/>
      <c r="I14" s="431"/>
      <c r="J14" s="430">
        <f t="shared" ref="J14:J26" si="0">E14+G14</f>
        <v>0</v>
      </c>
      <c r="K14" s="197"/>
      <c r="L14" s="108"/>
    </row>
    <row r="15" spans="1:12" s="106" customFormat="1" ht="15" x14ac:dyDescent="0.25">
      <c r="A15" s="101"/>
      <c r="B15" s="102"/>
      <c r="C15" s="86"/>
      <c r="D15" s="86"/>
      <c r="E15" s="431"/>
      <c r="F15" s="431"/>
      <c r="G15" s="431"/>
      <c r="H15" s="431"/>
      <c r="I15" s="431"/>
      <c r="J15" s="431"/>
      <c r="K15" s="197"/>
      <c r="L15" s="108"/>
    </row>
    <row r="16" spans="1:12" s="106" customFormat="1" ht="16.5" customHeight="1" x14ac:dyDescent="0.25">
      <c r="A16" s="100" t="s">
        <v>5</v>
      </c>
      <c r="B16" s="257" t="s">
        <v>56</v>
      </c>
      <c r="C16" s="258"/>
      <c r="D16" s="259"/>
      <c r="E16" s="430">
        <f>'Детальный бюджет'!I31</f>
        <v>0</v>
      </c>
      <c r="F16" s="431"/>
      <c r="G16" s="430">
        <f>'Детальный бюджет'!K31</f>
        <v>0</v>
      </c>
      <c r="H16" s="431"/>
      <c r="I16" s="431"/>
      <c r="J16" s="430">
        <f t="shared" si="0"/>
        <v>0</v>
      </c>
      <c r="K16" s="197"/>
      <c r="L16" s="108"/>
    </row>
    <row r="17" spans="1:12" s="106" customFormat="1" ht="15" x14ac:dyDescent="0.25">
      <c r="A17" s="101"/>
      <c r="B17" s="102"/>
      <c r="C17" s="86"/>
      <c r="D17" s="86"/>
      <c r="E17" s="431"/>
      <c r="F17" s="431"/>
      <c r="G17" s="431"/>
      <c r="H17" s="431"/>
      <c r="I17" s="431"/>
      <c r="J17" s="431"/>
      <c r="K17" s="197"/>
      <c r="L17" s="108"/>
    </row>
    <row r="18" spans="1:12" s="106" customFormat="1" ht="16.5" customHeight="1" x14ac:dyDescent="0.25">
      <c r="A18" s="100" t="s">
        <v>6</v>
      </c>
      <c r="B18" s="257" t="s">
        <v>57</v>
      </c>
      <c r="C18" s="258"/>
      <c r="D18" s="259"/>
      <c r="E18" s="430">
        <f>'Детальный бюджет'!I36</f>
        <v>0</v>
      </c>
      <c r="F18" s="431"/>
      <c r="G18" s="430">
        <f>'Детальный бюджет'!K36</f>
        <v>0</v>
      </c>
      <c r="H18" s="431"/>
      <c r="I18" s="431"/>
      <c r="J18" s="430">
        <f t="shared" si="0"/>
        <v>0</v>
      </c>
      <c r="K18" s="197"/>
      <c r="L18" s="108"/>
    </row>
    <row r="19" spans="1:12" s="106" customFormat="1" ht="15" x14ac:dyDescent="0.25">
      <c r="A19" s="101"/>
      <c r="B19" s="102"/>
      <c r="C19" s="86"/>
      <c r="D19" s="86"/>
      <c r="E19" s="431"/>
      <c r="F19" s="431"/>
      <c r="G19" s="431"/>
      <c r="H19" s="431"/>
      <c r="I19" s="431"/>
      <c r="J19" s="431"/>
      <c r="K19" s="197"/>
      <c r="L19" s="108"/>
    </row>
    <row r="20" spans="1:12" s="106" customFormat="1" ht="17.25" customHeight="1" x14ac:dyDescent="0.25">
      <c r="A20" s="100" t="s">
        <v>7</v>
      </c>
      <c r="B20" s="257" t="s">
        <v>58</v>
      </c>
      <c r="C20" s="258"/>
      <c r="D20" s="259"/>
      <c r="E20" s="430">
        <f>'Детальный бюджет'!I63</f>
        <v>0</v>
      </c>
      <c r="F20" s="431"/>
      <c r="G20" s="430">
        <f>'Детальный бюджет'!K63</f>
        <v>0</v>
      </c>
      <c r="H20" s="431"/>
      <c r="I20" s="431"/>
      <c r="J20" s="430">
        <f t="shared" si="0"/>
        <v>0</v>
      </c>
      <c r="K20" s="197"/>
      <c r="L20" s="108"/>
    </row>
    <row r="21" spans="1:12" s="106" customFormat="1" ht="15" x14ac:dyDescent="0.25">
      <c r="A21" s="86"/>
      <c r="B21" s="102"/>
      <c r="C21" s="86"/>
      <c r="D21" s="86"/>
      <c r="E21" s="431"/>
      <c r="F21" s="431"/>
      <c r="G21" s="431"/>
      <c r="H21" s="431"/>
      <c r="I21" s="431"/>
      <c r="J21" s="431"/>
      <c r="K21" s="197"/>
      <c r="L21" s="108"/>
    </row>
    <row r="22" spans="1:12" s="106" customFormat="1" ht="27.6" customHeight="1" x14ac:dyDescent="0.25">
      <c r="A22" s="100" t="s">
        <v>8</v>
      </c>
      <c r="B22" s="260" t="s">
        <v>59</v>
      </c>
      <c r="C22" s="261"/>
      <c r="D22" s="262"/>
      <c r="E22" s="430">
        <f>'Детальный бюджет'!I68</f>
        <v>0</v>
      </c>
      <c r="F22" s="431"/>
      <c r="G22" s="430">
        <f>'Детальный бюджет'!K68</f>
        <v>0</v>
      </c>
      <c r="H22" s="431"/>
      <c r="I22" s="431"/>
      <c r="J22" s="430">
        <f t="shared" si="0"/>
        <v>0</v>
      </c>
      <c r="K22" s="197"/>
      <c r="L22" s="108"/>
    </row>
    <row r="23" spans="1:12" s="106" customFormat="1" ht="15" x14ac:dyDescent="0.25">
      <c r="A23" s="86"/>
      <c r="B23" s="102"/>
      <c r="C23" s="86"/>
      <c r="D23" s="86"/>
      <c r="E23" s="431"/>
      <c r="F23" s="431"/>
      <c r="G23" s="431"/>
      <c r="H23" s="431"/>
      <c r="I23" s="431"/>
      <c r="J23" s="431"/>
      <c r="K23" s="197"/>
      <c r="L23" s="108"/>
    </row>
    <row r="24" spans="1:12" s="106" customFormat="1" ht="16.5" customHeight="1" x14ac:dyDescent="0.25">
      <c r="A24" s="100" t="s">
        <v>9</v>
      </c>
      <c r="B24" s="257" t="s">
        <v>60</v>
      </c>
      <c r="C24" s="258"/>
      <c r="D24" s="259"/>
      <c r="E24" s="430">
        <f>'Детальный бюджет'!I72</f>
        <v>0</v>
      </c>
      <c r="F24" s="431"/>
      <c r="G24" s="430">
        <f>'Детальный бюджет'!K72</f>
        <v>0</v>
      </c>
      <c r="H24" s="431"/>
      <c r="I24" s="431"/>
      <c r="J24" s="430">
        <f t="shared" si="0"/>
        <v>0</v>
      </c>
      <c r="K24" s="197"/>
      <c r="L24" s="108"/>
    </row>
    <row r="25" spans="1:12" s="106" customFormat="1" ht="15" x14ac:dyDescent="0.25">
      <c r="A25" s="86"/>
      <c r="B25" s="102"/>
      <c r="C25" s="86"/>
      <c r="D25" s="86"/>
      <c r="E25" s="431"/>
      <c r="F25" s="431"/>
      <c r="G25" s="431"/>
      <c r="H25" s="431"/>
      <c r="I25" s="431"/>
      <c r="J25" s="431"/>
      <c r="K25" s="197"/>
      <c r="L25" s="108"/>
    </row>
    <row r="26" spans="1:12" s="106" customFormat="1" ht="16.5" customHeight="1" x14ac:dyDescent="0.25">
      <c r="A26" s="100" t="s">
        <v>10</v>
      </c>
      <c r="B26" s="257" t="s">
        <v>61</v>
      </c>
      <c r="C26" s="258"/>
      <c r="D26" s="259"/>
      <c r="E26" s="430">
        <f>'Детальный бюджет'!I74</f>
        <v>0</v>
      </c>
      <c r="F26" s="431"/>
      <c r="G26" s="430">
        <f>'Детальный бюджет'!K74</f>
        <v>0</v>
      </c>
      <c r="H26" s="431"/>
      <c r="I26" s="431"/>
      <c r="J26" s="430">
        <f t="shared" si="0"/>
        <v>0</v>
      </c>
      <c r="K26" s="197"/>
      <c r="L26" s="108"/>
    </row>
    <row r="27" spans="1:12" ht="15" x14ac:dyDescent="0.2">
      <c r="A27" s="88"/>
      <c r="B27" s="96"/>
      <c r="C27" s="88"/>
      <c r="D27" s="88"/>
      <c r="E27" s="198"/>
      <c r="F27" s="196"/>
      <c r="G27" s="196"/>
      <c r="H27" s="196"/>
      <c r="I27" s="196"/>
      <c r="J27" s="432"/>
      <c r="K27" s="197"/>
      <c r="L27" s="65"/>
    </row>
    <row r="28" spans="1:12" s="106" customFormat="1" ht="29.25" customHeight="1" x14ac:dyDescent="0.25">
      <c r="A28" s="255" t="s">
        <v>62</v>
      </c>
      <c r="B28" s="256"/>
      <c r="C28" s="256"/>
      <c r="D28" s="256"/>
      <c r="E28" s="224">
        <f>'Детальный бюджет'!I76</f>
        <v>0</v>
      </c>
      <c r="F28" s="225"/>
      <c r="G28" s="224">
        <f>'Детальный бюджет'!K76</f>
        <v>0</v>
      </c>
      <c r="H28" s="225"/>
      <c r="I28" s="225"/>
      <c r="J28" s="224">
        <f>'Детальный бюджет'!L76</f>
        <v>0</v>
      </c>
      <c r="K28" s="226"/>
      <c r="L28" s="227"/>
    </row>
    <row r="29" spans="1:12" ht="15" x14ac:dyDescent="0.25">
      <c r="A29" s="106"/>
      <c r="B29" s="107"/>
      <c r="C29" s="106"/>
      <c r="D29" s="106"/>
      <c r="E29" s="65"/>
      <c r="F29" s="77"/>
      <c r="G29" s="77"/>
      <c r="H29" s="77"/>
      <c r="I29" s="77"/>
      <c r="J29" s="65"/>
      <c r="K29" s="65"/>
      <c r="L29" s="65"/>
    </row>
    <row r="30" spans="1:12" ht="15" x14ac:dyDescent="0.25">
      <c r="A30" s="106"/>
      <c r="B30" s="107"/>
      <c r="C30" s="106"/>
      <c r="D30" s="106"/>
      <c r="E30" s="65"/>
      <c r="F30" s="77"/>
      <c r="G30" s="77"/>
      <c r="H30" s="77"/>
      <c r="I30" s="77"/>
      <c r="J30" s="65"/>
      <c r="K30" s="65"/>
      <c r="L30" s="65"/>
    </row>
    <row r="31" spans="1:12" x14ac:dyDescent="0.2">
      <c r="E31" s="65"/>
      <c r="F31" s="77"/>
      <c r="G31" s="77"/>
      <c r="H31" s="77"/>
      <c r="I31" s="77"/>
      <c r="J31" s="65"/>
      <c r="K31" s="65"/>
      <c r="L31" s="65"/>
    </row>
    <row r="32" spans="1:12" x14ac:dyDescent="0.2">
      <c r="E32" s="65"/>
      <c r="F32" s="77"/>
      <c r="G32" s="77"/>
      <c r="H32" s="77"/>
      <c r="I32" s="77"/>
      <c r="J32" s="65"/>
      <c r="K32" s="65"/>
      <c r="L32" s="65"/>
    </row>
    <row r="33" spans="5:12" x14ac:dyDescent="0.2">
      <c r="E33" s="65"/>
      <c r="F33" s="77"/>
      <c r="G33" s="77"/>
      <c r="H33" s="77"/>
      <c r="I33" s="77"/>
      <c r="J33" s="65"/>
      <c r="K33" s="65"/>
      <c r="L33" s="65"/>
    </row>
    <row r="34" spans="5:12" x14ac:dyDescent="0.2">
      <c r="E34" s="65"/>
      <c r="F34" s="77"/>
      <c r="G34" s="77"/>
      <c r="H34" s="77"/>
      <c r="I34" s="77"/>
      <c r="J34" s="65"/>
      <c r="K34" s="65"/>
      <c r="L34" s="65"/>
    </row>
    <row r="35" spans="5:12" x14ac:dyDescent="0.2">
      <c r="E35" s="65"/>
      <c r="F35" s="77"/>
      <c r="G35" s="77"/>
      <c r="H35" s="77"/>
      <c r="I35" s="77"/>
      <c r="J35" s="65"/>
      <c r="K35" s="65"/>
      <c r="L35" s="65"/>
    </row>
    <row r="36" spans="5:12" x14ac:dyDescent="0.2">
      <c r="E36" s="65"/>
      <c r="F36" s="77"/>
      <c r="G36" s="77"/>
      <c r="H36" s="77"/>
      <c r="I36" s="77"/>
      <c r="J36" s="65"/>
      <c r="K36" s="65"/>
      <c r="L36" s="65"/>
    </row>
    <row r="37" spans="5:12" x14ac:dyDescent="0.2">
      <c r="E37" s="65"/>
      <c r="F37" s="77"/>
      <c r="G37" s="77"/>
      <c r="H37" s="77"/>
      <c r="I37" s="77"/>
      <c r="J37" s="65"/>
      <c r="K37" s="65"/>
      <c r="L37" s="65"/>
    </row>
    <row r="38" spans="5:12" x14ac:dyDescent="0.2">
      <c r="E38" s="65"/>
      <c r="F38" s="77"/>
      <c r="G38" s="77"/>
      <c r="H38" s="77"/>
      <c r="I38" s="77"/>
      <c r="J38" s="65"/>
      <c r="K38" s="65"/>
      <c r="L38" s="65"/>
    </row>
    <row r="39" spans="5:12" x14ac:dyDescent="0.2">
      <c r="E39" s="65"/>
      <c r="F39" s="77"/>
      <c r="G39" s="77"/>
      <c r="H39" s="77"/>
      <c r="I39" s="77"/>
      <c r="J39" s="65"/>
      <c r="K39" s="65"/>
      <c r="L39" s="65"/>
    </row>
    <row r="40" spans="5:12" x14ac:dyDescent="0.2">
      <c r="E40" s="65"/>
      <c r="F40" s="77"/>
      <c r="G40" s="77"/>
      <c r="H40" s="77"/>
      <c r="I40" s="77"/>
      <c r="J40" s="65"/>
      <c r="K40" s="65"/>
      <c r="L40" s="65"/>
    </row>
    <row r="41" spans="5:12" x14ac:dyDescent="0.2">
      <c r="E41" s="65"/>
      <c r="F41" s="77"/>
      <c r="G41" s="77"/>
      <c r="H41" s="77"/>
      <c r="I41" s="77"/>
      <c r="J41" s="65"/>
      <c r="K41" s="65"/>
      <c r="L41" s="65"/>
    </row>
    <row r="42" spans="5:12" x14ac:dyDescent="0.2">
      <c r="E42" s="65"/>
      <c r="F42" s="77"/>
      <c r="G42" s="77"/>
      <c r="H42" s="77"/>
      <c r="I42" s="77"/>
      <c r="J42" s="65"/>
      <c r="K42" s="65"/>
      <c r="L42" s="65"/>
    </row>
    <row r="43" spans="5:12" x14ac:dyDescent="0.2">
      <c r="E43" s="65"/>
      <c r="F43" s="77"/>
      <c r="G43" s="77"/>
      <c r="H43" s="77"/>
      <c r="I43" s="77"/>
      <c r="J43" s="65"/>
      <c r="K43" s="65"/>
      <c r="L43" s="65"/>
    </row>
    <row r="44" spans="5:12" x14ac:dyDescent="0.2">
      <c r="E44" s="65"/>
      <c r="F44" s="77"/>
      <c r="G44" s="77"/>
      <c r="H44" s="77"/>
      <c r="I44" s="77"/>
      <c r="J44" s="65"/>
      <c r="K44" s="65"/>
      <c r="L44" s="65"/>
    </row>
    <row r="45" spans="5:12" x14ac:dyDescent="0.2">
      <c r="E45" s="65"/>
      <c r="F45" s="77"/>
      <c r="G45" s="77"/>
      <c r="H45" s="77"/>
      <c r="I45" s="77"/>
      <c r="J45" s="65"/>
      <c r="K45" s="65"/>
      <c r="L45" s="65"/>
    </row>
    <row r="46" spans="5:12" x14ac:dyDescent="0.2">
      <c r="E46" s="65"/>
      <c r="F46" s="77"/>
      <c r="G46" s="77"/>
      <c r="H46" s="77"/>
      <c r="I46" s="77"/>
      <c r="J46" s="65"/>
      <c r="K46" s="65"/>
      <c r="L46" s="65"/>
    </row>
    <row r="47" spans="5:12" x14ac:dyDescent="0.2">
      <c r="E47" s="65"/>
      <c r="F47" s="77"/>
      <c r="G47" s="77"/>
      <c r="H47" s="77"/>
      <c r="I47" s="77"/>
      <c r="J47" s="65"/>
      <c r="K47" s="65"/>
      <c r="L47" s="65"/>
    </row>
    <row r="48" spans="5:12" x14ac:dyDescent="0.2">
      <c r="E48" s="65"/>
      <c r="F48" s="77"/>
      <c r="G48" s="77"/>
      <c r="H48" s="77"/>
      <c r="I48" s="77"/>
      <c r="J48" s="65"/>
      <c r="K48" s="65"/>
      <c r="L48" s="65"/>
    </row>
    <row r="49" spans="5:12" x14ac:dyDescent="0.2">
      <c r="E49" s="65"/>
      <c r="F49" s="77"/>
      <c r="G49" s="77"/>
      <c r="H49" s="77"/>
      <c r="I49" s="77"/>
      <c r="J49" s="65"/>
      <c r="K49" s="65"/>
      <c r="L49" s="65"/>
    </row>
    <row r="50" spans="5:12" x14ac:dyDescent="0.2">
      <c r="E50" s="65"/>
      <c r="F50" s="77"/>
      <c r="G50" s="77"/>
      <c r="H50" s="77"/>
      <c r="I50" s="77"/>
      <c r="J50" s="65"/>
      <c r="K50" s="65"/>
      <c r="L50" s="65"/>
    </row>
    <row r="51" spans="5:12" x14ac:dyDescent="0.2">
      <c r="E51" s="65"/>
      <c r="F51" s="77"/>
      <c r="G51" s="77"/>
      <c r="H51" s="77"/>
      <c r="I51" s="77"/>
      <c r="J51" s="65"/>
      <c r="K51" s="65"/>
      <c r="L51" s="65"/>
    </row>
    <row r="52" spans="5:12" x14ac:dyDescent="0.2">
      <c r="E52" s="65"/>
      <c r="F52" s="77"/>
      <c r="G52" s="77"/>
      <c r="H52" s="77"/>
      <c r="I52" s="77"/>
      <c r="J52" s="65"/>
      <c r="K52" s="65"/>
      <c r="L52" s="65"/>
    </row>
    <row r="53" spans="5:12" x14ac:dyDescent="0.2">
      <c r="E53" s="65"/>
      <c r="F53" s="77"/>
      <c r="G53" s="77"/>
      <c r="H53" s="77"/>
      <c r="I53" s="77"/>
      <c r="J53" s="65"/>
      <c r="K53" s="65"/>
      <c r="L53" s="65"/>
    </row>
    <row r="54" spans="5:12" x14ac:dyDescent="0.2">
      <c r="E54" s="65"/>
      <c r="F54" s="77"/>
      <c r="G54" s="77"/>
      <c r="H54" s="77"/>
      <c r="I54" s="77"/>
      <c r="J54" s="65"/>
      <c r="K54" s="65"/>
      <c r="L54" s="65"/>
    </row>
    <row r="55" spans="5:12" x14ac:dyDescent="0.2">
      <c r="E55" s="65"/>
      <c r="F55" s="77"/>
      <c r="G55" s="77"/>
      <c r="H55" s="77"/>
      <c r="I55" s="77"/>
      <c r="J55" s="65"/>
      <c r="K55" s="65"/>
      <c r="L55" s="65"/>
    </row>
    <row r="56" spans="5:12" x14ac:dyDescent="0.2">
      <c r="E56" s="65"/>
      <c r="F56" s="77"/>
      <c r="G56" s="77"/>
      <c r="H56" s="77"/>
      <c r="I56" s="77"/>
      <c r="J56" s="65"/>
      <c r="K56" s="65"/>
      <c r="L56" s="65"/>
    </row>
    <row r="57" spans="5:12" x14ac:dyDescent="0.2">
      <c r="E57" s="65"/>
      <c r="F57" s="77"/>
      <c r="G57" s="77"/>
      <c r="H57" s="77"/>
      <c r="I57" s="77"/>
      <c r="J57" s="65"/>
      <c r="K57" s="65"/>
      <c r="L57" s="65"/>
    </row>
    <row r="58" spans="5:12" x14ac:dyDescent="0.2">
      <c r="E58" s="65"/>
      <c r="F58" s="77"/>
      <c r="G58" s="77"/>
      <c r="H58" s="77"/>
      <c r="I58" s="77"/>
      <c r="J58" s="65"/>
      <c r="K58" s="65"/>
      <c r="L58" s="65"/>
    </row>
    <row r="59" spans="5:12" x14ac:dyDescent="0.2">
      <c r="E59" s="65"/>
      <c r="F59" s="77"/>
      <c r="G59" s="77"/>
      <c r="H59" s="77"/>
      <c r="I59" s="77"/>
      <c r="J59" s="65"/>
      <c r="K59" s="65"/>
      <c r="L59" s="65"/>
    </row>
    <row r="60" spans="5:12" x14ac:dyDescent="0.2">
      <c r="E60" s="65"/>
      <c r="F60" s="77"/>
      <c r="G60" s="77"/>
      <c r="H60" s="77"/>
      <c r="I60" s="77"/>
      <c r="J60" s="65"/>
      <c r="K60" s="65"/>
      <c r="L60" s="65"/>
    </row>
    <row r="61" spans="5:12" x14ac:dyDescent="0.2">
      <c r="E61" s="65"/>
      <c r="F61" s="77"/>
      <c r="G61" s="77"/>
      <c r="H61" s="77"/>
      <c r="I61" s="77"/>
      <c r="J61" s="65"/>
      <c r="K61" s="65"/>
      <c r="L61" s="65"/>
    </row>
    <row r="62" spans="5:12" x14ac:dyDescent="0.2">
      <c r="E62" s="65"/>
      <c r="F62" s="77"/>
      <c r="G62" s="77"/>
      <c r="H62" s="77"/>
      <c r="I62" s="77"/>
      <c r="J62" s="65"/>
      <c r="K62" s="65"/>
      <c r="L62" s="65"/>
    </row>
    <row r="63" spans="5:12" x14ac:dyDescent="0.2">
      <c r="E63" s="65"/>
      <c r="F63" s="77"/>
      <c r="G63" s="77"/>
      <c r="H63" s="77"/>
      <c r="I63" s="77"/>
      <c r="J63" s="65"/>
      <c r="K63" s="65"/>
      <c r="L63" s="65"/>
    </row>
    <row r="64" spans="5:12" x14ac:dyDescent="0.2">
      <c r="G64" s="104"/>
    </row>
    <row r="65" spans="7:7" x14ac:dyDescent="0.2">
      <c r="G65" s="104"/>
    </row>
    <row r="66" spans="7:7" x14ac:dyDescent="0.2">
      <c r="G66" s="104"/>
    </row>
    <row r="67" spans="7:7" x14ac:dyDescent="0.2">
      <c r="G67" s="104"/>
    </row>
    <row r="68" spans="7:7" x14ac:dyDescent="0.2">
      <c r="G68" s="104"/>
    </row>
    <row r="69" spans="7:7" x14ac:dyDescent="0.2">
      <c r="G69" s="104"/>
    </row>
    <row r="70" spans="7:7" x14ac:dyDescent="0.2">
      <c r="G70" s="104"/>
    </row>
    <row r="71" spans="7:7" x14ac:dyDescent="0.2">
      <c r="G71" s="104"/>
    </row>
    <row r="72" spans="7:7" x14ac:dyDescent="0.2">
      <c r="G72" s="104"/>
    </row>
    <row r="73" spans="7:7" x14ac:dyDescent="0.2">
      <c r="G73" s="104"/>
    </row>
    <row r="74" spans="7:7" x14ac:dyDescent="0.2">
      <c r="G74" s="104"/>
    </row>
    <row r="75" spans="7:7" x14ac:dyDescent="0.2">
      <c r="G75" s="104"/>
    </row>
    <row r="76" spans="7:7" x14ac:dyDescent="0.2">
      <c r="G76" s="104"/>
    </row>
    <row r="77" spans="7:7" x14ac:dyDescent="0.2">
      <c r="G77" s="104"/>
    </row>
    <row r="78" spans="7:7" x14ac:dyDescent="0.2">
      <c r="G78" s="104"/>
    </row>
    <row r="79" spans="7:7" x14ac:dyDescent="0.2">
      <c r="G79" s="104"/>
    </row>
    <row r="80" spans="7:7" x14ac:dyDescent="0.2">
      <c r="G80" s="104"/>
    </row>
    <row r="81" spans="7:7" x14ac:dyDescent="0.2">
      <c r="G81" s="104"/>
    </row>
    <row r="82" spans="7:7" x14ac:dyDescent="0.2">
      <c r="G82" s="104"/>
    </row>
    <row r="83" spans="7:7" x14ac:dyDescent="0.2">
      <c r="G83" s="104"/>
    </row>
    <row r="84" spans="7:7" x14ac:dyDescent="0.2">
      <c r="G84" s="104"/>
    </row>
    <row r="85" spans="7:7" x14ac:dyDescent="0.2">
      <c r="G85" s="104"/>
    </row>
    <row r="86" spans="7:7" x14ac:dyDescent="0.2">
      <c r="G86" s="104"/>
    </row>
    <row r="87" spans="7:7" x14ac:dyDescent="0.2">
      <c r="G87" s="104"/>
    </row>
    <row r="88" spans="7:7" x14ac:dyDescent="0.2">
      <c r="G88" s="104"/>
    </row>
    <row r="89" spans="7:7" x14ac:dyDescent="0.2">
      <c r="G89" s="104"/>
    </row>
    <row r="90" spans="7:7" x14ac:dyDescent="0.2">
      <c r="G90" s="104"/>
    </row>
    <row r="91" spans="7:7" x14ac:dyDescent="0.2">
      <c r="G91" s="104"/>
    </row>
    <row r="92" spans="7:7" x14ac:dyDescent="0.2">
      <c r="G92" s="104"/>
    </row>
    <row r="93" spans="7:7" x14ac:dyDescent="0.2">
      <c r="G93" s="104"/>
    </row>
    <row r="94" spans="7:7" x14ac:dyDescent="0.2">
      <c r="G94" s="104"/>
    </row>
    <row r="95" spans="7:7" x14ac:dyDescent="0.2">
      <c r="G95" s="104"/>
    </row>
    <row r="96" spans="7:7" x14ac:dyDescent="0.2">
      <c r="G96" s="104"/>
    </row>
    <row r="97" spans="7:7" x14ac:dyDescent="0.2">
      <c r="G97" s="104"/>
    </row>
    <row r="98" spans="7:7" x14ac:dyDescent="0.2">
      <c r="G98" s="104"/>
    </row>
    <row r="99" spans="7:7" x14ac:dyDescent="0.2">
      <c r="G99" s="104"/>
    </row>
    <row r="100" spans="7:7" x14ac:dyDescent="0.2">
      <c r="G100" s="104"/>
    </row>
    <row r="101" spans="7:7" x14ac:dyDescent="0.2">
      <c r="G101" s="104"/>
    </row>
    <row r="102" spans="7:7" x14ac:dyDescent="0.2">
      <c r="G102" s="104"/>
    </row>
    <row r="103" spans="7:7" x14ac:dyDescent="0.2">
      <c r="G103" s="104"/>
    </row>
    <row r="104" spans="7:7" x14ac:dyDescent="0.2">
      <c r="G104" s="104"/>
    </row>
    <row r="105" spans="7:7" x14ac:dyDescent="0.2">
      <c r="G105" s="104"/>
    </row>
    <row r="106" spans="7:7" x14ac:dyDescent="0.2">
      <c r="G106" s="104"/>
    </row>
    <row r="107" spans="7:7" x14ac:dyDescent="0.2">
      <c r="G107" s="104"/>
    </row>
    <row r="108" spans="7:7" x14ac:dyDescent="0.2">
      <c r="G108" s="104"/>
    </row>
    <row r="109" spans="7:7" x14ac:dyDescent="0.2">
      <c r="G109" s="104"/>
    </row>
    <row r="110" spans="7:7" x14ac:dyDescent="0.2">
      <c r="G110" s="104"/>
    </row>
    <row r="111" spans="7:7" x14ac:dyDescent="0.2">
      <c r="G111" s="104"/>
    </row>
    <row r="112" spans="7:7" x14ac:dyDescent="0.2">
      <c r="G112" s="104"/>
    </row>
    <row r="113" spans="7:7" x14ac:dyDescent="0.2">
      <c r="G113" s="104"/>
    </row>
    <row r="114" spans="7:7" x14ac:dyDescent="0.2">
      <c r="G114" s="104"/>
    </row>
    <row r="115" spans="7:7" x14ac:dyDescent="0.2">
      <c r="G115" s="104"/>
    </row>
    <row r="116" spans="7:7" x14ac:dyDescent="0.2">
      <c r="G116" s="104"/>
    </row>
    <row r="117" spans="7:7" x14ac:dyDescent="0.2">
      <c r="G117" s="104"/>
    </row>
    <row r="118" spans="7:7" x14ac:dyDescent="0.2">
      <c r="G118" s="104"/>
    </row>
    <row r="119" spans="7:7" x14ac:dyDescent="0.2">
      <c r="G119" s="104"/>
    </row>
    <row r="120" spans="7:7" x14ac:dyDescent="0.2">
      <c r="G120" s="104"/>
    </row>
    <row r="121" spans="7:7" x14ac:dyDescent="0.2">
      <c r="G121" s="104"/>
    </row>
    <row r="122" spans="7:7" x14ac:dyDescent="0.2">
      <c r="G122" s="104"/>
    </row>
    <row r="123" spans="7:7" x14ac:dyDescent="0.2">
      <c r="G123" s="104"/>
    </row>
    <row r="124" spans="7:7" x14ac:dyDescent="0.2">
      <c r="G124" s="104"/>
    </row>
    <row r="125" spans="7:7" x14ac:dyDescent="0.2">
      <c r="G125" s="104"/>
    </row>
    <row r="126" spans="7:7" x14ac:dyDescent="0.2">
      <c r="G126" s="104"/>
    </row>
    <row r="127" spans="7:7" x14ac:dyDescent="0.2">
      <c r="G127" s="104"/>
    </row>
    <row r="128" spans="7:7" x14ac:dyDescent="0.2">
      <c r="G128" s="104"/>
    </row>
    <row r="129" spans="7:7" x14ac:dyDescent="0.2">
      <c r="G129" s="104"/>
    </row>
    <row r="130" spans="7:7" x14ac:dyDescent="0.2">
      <c r="G130" s="104"/>
    </row>
    <row r="131" spans="7:7" x14ac:dyDescent="0.2">
      <c r="G131" s="104"/>
    </row>
    <row r="132" spans="7:7" x14ac:dyDescent="0.2">
      <c r="G132" s="104"/>
    </row>
    <row r="133" spans="7:7" x14ac:dyDescent="0.2">
      <c r="G133" s="104"/>
    </row>
    <row r="134" spans="7:7" x14ac:dyDescent="0.2">
      <c r="G134" s="104"/>
    </row>
    <row r="135" spans="7:7" x14ac:dyDescent="0.2">
      <c r="G135" s="104"/>
    </row>
    <row r="136" spans="7:7" x14ac:dyDescent="0.2">
      <c r="G136" s="104"/>
    </row>
    <row r="137" spans="7:7" x14ac:dyDescent="0.2">
      <c r="G137" s="104"/>
    </row>
    <row r="138" spans="7:7" x14ac:dyDescent="0.2">
      <c r="G138" s="104"/>
    </row>
    <row r="139" spans="7:7" x14ac:dyDescent="0.2">
      <c r="G139" s="104"/>
    </row>
    <row r="140" spans="7:7" x14ac:dyDescent="0.2">
      <c r="G140" s="104"/>
    </row>
    <row r="141" spans="7:7" x14ac:dyDescent="0.2">
      <c r="G141" s="104"/>
    </row>
    <row r="142" spans="7:7" x14ac:dyDescent="0.2">
      <c r="G142" s="104"/>
    </row>
    <row r="143" spans="7:7" x14ac:dyDescent="0.2">
      <c r="G143" s="104"/>
    </row>
    <row r="144" spans="7:7" x14ac:dyDescent="0.2">
      <c r="G144" s="104"/>
    </row>
    <row r="145" spans="7:7" x14ac:dyDescent="0.2">
      <c r="G145" s="104"/>
    </row>
    <row r="146" spans="7:7" x14ac:dyDescent="0.2">
      <c r="G146" s="104"/>
    </row>
    <row r="147" spans="7:7" x14ac:dyDescent="0.2">
      <c r="G147" s="104"/>
    </row>
    <row r="148" spans="7:7" x14ac:dyDescent="0.2">
      <c r="G148" s="104"/>
    </row>
    <row r="149" spans="7:7" x14ac:dyDescent="0.2">
      <c r="G149" s="104"/>
    </row>
    <row r="150" spans="7:7" x14ac:dyDescent="0.2">
      <c r="G150" s="104"/>
    </row>
    <row r="151" spans="7:7" x14ac:dyDescent="0.2">
      <c r="G151" s="104"/>
    </row>
    <row r="152" spans="7:7" x14ac:dyDescent="0.2">
      <c r="G152" s="104"/>
    </row>
    <row r="153" spans="7:7" x14ac:dyDescent="0.2">
      <c r="G153" s="104"/>
    </row>
    <row r="154" spans="7:7" x14ac:dyDescent="0.2">
      <c r="G154" s="104"/>
    </row>
    <row r="155" spans="7:7" x14ac:dyDescent="0.2">
      <c r="G155" s="104"/>
    </row>
    <row r="156" spans="7:7" x14ac:dyDescent="0.2">
      <c r="G156" s="104"/>
    </row>
    <row r="157" spans="7:7" x14ac:dyDescent="0.2">
      <c r="G157" s="104"/>
    </row>
    <row r="158" spans="7:7" x14ac:dyDescent="0.2">
      <c r="G158" s="104"/>
    </row>
    <row r="159" spans="7:7" x14ac:dyDescent="0.2">
      <c r="G159" s="104"/>
    </row>
    <row r="160" spans="7:7" x14ac:dyDescent="0.2">
      <c r="G160" s="104"/>
    </row>
    <row r="161" spans="7:7" x14ac:dyDescent="0.2">
      <c r="G161" s="104"/>
    </row>
    <row r="162" spans="7:7" x14ac:dyDescent="0.2">
      <c r="G162" s="104"/>
    </row>
    <row r="163" spans="7:7" x14ac:dyDescent="0.2">
      <c r="G163" s="104"/>
    </row>
    <row r="164" spans="7:7" x14ac:dyDescent="0.2">
      <c r="G164" s="104"/>
    </row>
    <row r="165" spans="7:7" x14ac:dyDescent="0.2">
      <c r="G165" s="104"/>
    </row>
    <row r="166" spans="7:7" x14ac:dyDescent="0.2">
      <c r="G166" s="104"/>
    </row>
    <row r="167" spans="7:7" x14ac:dyDescent="0.2">
      <c r="G167" s="104"/>
    </row>
    <row r="168" spans="7:7" x14ac:dyDescent="0.2">
      <c r="G168" s="104"/>
    </row>
    <row r="169" spans="7:7" x14ac:dyDescent="0.2">
      <c r="G169" s="104"/>
    </row>
    <row r="170" spans="7:7" x14ac:dyDescent="0.2">
      <c r="G170" s="104"/>
    </row>
    <row r="171" spans="7:7" x14ac:dyDescent="0.2">
      <c r="G171" s="104"/>
    </row>
    <row r="172" spans="7:7" x14ac:dyDescent="0.2">
      <c r="G172" s="104"/>
    </row>
    <row r="173" spans="7:7" x14ac:dyDescent="0.2">
      <c r="G173" s="104"/>
    </row>
    <row r="174" spans="7:7" x14ac:dyDescent="0.2">
      <c r="G174" s="104"/>
    </row>
    <row r="175" spans="7:7" x14ac:dyDescent="0.2">
      <c r="G175" s="104"/>
    </row>
    <row r="176" spans="7:7" x14ac:dyDescent="0.2">
      <c r="G176" s="104"/>
    </row>
    <row r="177" spans="7:7" x14ac:dyDescent="0.2">
      <c r="G177" s="104"/>
    </row>
    <row r="178" spans="7:7" x14ac:dyDescent="0.2">
      <c r="G178" s="104"/>
    </row>
  </sheetData>
  <mergeCells count="16">
    <mergeCell ref="J8:J10"/>
    <mergeCell ref="A28:D28"/>
    <mergeCell ref="B12:D12"/>
    <mergeCell ref="B14:D14"/>
    <mergeCell ref="B16:D16"/>
    <mergeCell ref="B18:D18"/>
    <mergeCell ref="B20:D20"/>
    <mergeCell ref="B22:D22"/>
    <mergeCell ref="B24:D24"/>
    <mergeCell ref="B26:D26"/>
    <mergeCell ref="A1:K1"/>
    <mergeCell ref="A2:K2"/>
    <mergeCell ref="A4:C4"/>
    <mergeCell ref="A5:C5"/>
    <mergeCell ref="A6:C6"/>
    <mergeCell ref="D6:K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140E8-0C1C-482F-9A21-A0BEC487A2AA}">
  <dimension ref="A1:AP208"/>
  <sheetViews>
    <sheetView tabSelected="1" topLeftCell="A19" workbookViewId="0">
      <selection activeCell="D88" sqref="D88"/>
    </sheetView>
  </sheetViews>
  <sheetFormatPr defaultColWidth="9.140625" defaultRowHeight="12.75" x14ac:dyDescent="0.2"/>
  <cols>
    <col min="1" max="1" width="3.42578125" style="50" customWidth="1"/>
    <col min="2" max="2" width="4.28515625" style="64" customWidth="1"/>
    <col min="3" max="3" width="4.140625" style="50" customWidth="1"/>
    <col min="4" max="4" width="31" style="50" customWidth="1"/>
    <col min="5" max="5" width="20.85546875" style="50" customWidth="1"/>
    <col min="6" max="6" width="14" style="50" bestFit="1" customWidth="1"/>
    <col min="7" max="7" width="11.85546875" style="50" customWidth="1"/>
    <col min="8" max="8" width="8.7109375" style="50" customWidth="1"/>
    <col min="9" max="9" width="18.7109375" style="50" customWidth="1"/>
    <col min="10" max="10" width="8.7109375" style="50" customWidth="1"/>
    <col min="11" max="11" width="18.7109375" style="50" customWidth="1"/>
    <col min="12" max="12" width="17.85546875" style="78" customWidth="1"/>
    <col min="13" max="42" width="9.140625" style="78"/>
    <col min="43" max="16384" width="9.140625" style="50"/>
  </cols>
  <sheetData>
    <row r="1" spans="1:42" ht="21.75" customHeight="1" x14ac:dyDescent="0.2">
      <c r="A1" s="267" t="s">
        <v>63</v>
      </c>
      <c r="B1" s="267"/>
      <c r="C1" s="267"/>
      <c r="D1" s="267"/>
      <c r="E1" s="267"/>
      <c r="F1" s="267"/>
      <c r="G1" s="267"/>
      <c r="H1" s="267"/>
      <c r="I1" s="267"/>
      <c r="J1" s="267"/>
      <c r="K1" s="267"/>
      <c r="L1" s="267"/>
    </row>
    <row r="2" spans="1:42" ht="21.75" customHeight="1" x14ac:dyDescent="0.2">
      <c r="A2" s="268" t="s">
        <v>45</v>
      </c>
      <c r="B2" s="268"/>
      <c r="C2" s="268"/>
      <c r="D2" s="268"/>
      <c r="E2" s="268"/>
      <c r="F2" s="268"/>
      <c r="G2" s="268"/>
      <c r="H2" s="268"/>
      <c r="I2" s="268"/>
      <c r="J2" s="268"/>
      <c r="K2" s="268"/>
      <c r="L2" s="268"/>
    </row>
    <row r="3" spans="1:42" x14ac:dyDescent="0.2">
      <c r="A3" s="105" t="s">
        <v>46</v>
      </c>
      <c r="B3" s="51"/>
      <c r="C3" s="52"/>
      <c r="D3" s="230"/>
      <c r="E3" s="238"/>
      <c r="F3" s="238"/>
      <c r="G3" s="78"/>
      <c r="H3" s="180"/>
      <c r="I3" s="180" t="s">
        <v>47</v>
      </c>
      <c r="J3" s="183"/>
      <c r="K3" s="183"/>
      <c r="L3" s="183"/>
    </row>
    <row r="4" spans="1:42" x14ac:dyDescent="0.2">
      <c r="A4" s="269" t="s">
        <v>49</v>
      </c>
      <c r="B4" s="269"/>
      <c r="C4" s="269"/>
      <c r="D4" s="230" t="s">
        <v>64</v>
      </c>
      <c r="E4" s="182"/>
      <c r="F4" s="182"/>
      <c r="G4" s="78"/>
      <c r="H4" s="180"/>
      <c r="I4" s="180" t="s">
        <v>48</v>
      </c>
      <c r="J4" s="183"/>
      <c r="K4" s="183"/>
      <c r="L4" s="183"/>
    </row>
    <row r="5" spans="1:42" x14ac:dyDescent="0.2">
      <c r="A5" s="269" t="s">
        <v>50</v>
      </c>
      <c r="B5" s="269"/>
      <c r="C5" s="269"/>
      <c r="D5" s="270" t="s">
        <v>51</v>
      </c>
      <c r="E5" s="270"/>
      <c r="F5" s="270"/>
      <c r="G5" s="270"/>
      <c r="H5" s="270"/>
      <c r="I5" s="270"/>
      <c r="J5" s="78"/>
      <c r="K5" s="78"/>
    </row>
    <row r="6" spans="1:42" ht="13.5" thickBot="1" x14ac:dyDescent="0.25">
      <c r="B6" s="54"/>
      <c r="H6" s="53"/>
      <c r="I6" s="55"/>
      <c r="J6" s="53"/>
      <c r="K6" s="55"/>
    </row>
    <row r="7" spans="1:42" s="59" customFormat="1" ht="13.15" customHeight="1" thickBot="1" x14ac:dyDescent="0.25">
      <c r="A7" s="50"/>
      <c r="B7" s="54"/>
      <c r="C7" s="50"/>
      <c r="D7" s="195" t="s">
        <v>65</v>
      </c>
      <c r="H7" s="265" t="s">
        <v>11</v>
      </c>
      <c r="I7" s="266"/>
      <c r="J7" s="265" t="s">
        <v>233</v>
      </c>
      <c r="K7" s="266"/>
      <c r="L7" s="385" t="s">
        <v>243</v>
      </c>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row>
    <row r="8" spans="1:42" s="59" customFormat="1" ht="26.25" customHeight="1" thickBot="1" x14ac:dyDescent="0.25">
      <c r="B8" s="58"/>
      <c r="H8" s="381" t="s">
        <v>231</v>
      </c>
      <c r="I8" s="382"/>
      <c r="J8" s="381" t="s">
        <v>232</v>
      </c>
      <c r="K8" s="382"/>
      <c r="L8" s="423"/>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row>
    <row r="9" spans="1:42" s="184" customFormat="1" ht="15" x14ac:dyDescent="0.2">
      <c r="A9" s="89" t="s">
        <v>242</v>
      </c>
      <c r="B9" s="185"/>
      <c r="G9" s="186" t="s">
        <v>66</v>
      </c>
      <c r="H9" s="383">
        <v>1</v>
      </c>
      <c r="I9" s="384"/>
      <c r="J9" s="383">
        <v>12</v>
      </c>
      <c r="K9" s="384"/>
      <c r="L9" s="423"/>
    </row>
    <row r="10" spans="1:42" ht="22.5" x14ac:dyDescent="0.2">
      <c r="A10" s="323" t="s">
        <v>3</v>
      </c>
      <c r="B10" s="319" t="s">
        <v>54</v>
      </c>
      <c r="C10" s="320"/>
      <c r="D10" s="264"/>
      <c r="E10" s="321" t="s">
        <v>67</v>
      </c>
      <c r="F10" s="322" t="s">
        <v>68</v>
      </c>
      <c r="G10" s="330" t="s">
        <v>69</v>
      </c>
      <c r="H10" s="343" t="s">
        <v>229</v>
      </c>
      <c r="I10" s="344" t="s">
        <v>71</v>
      </c>
      <c r="J10" s="343" t="s">
        <v>229</v>
      </c>
      <c r="K10" s="344" t="s">
        <v>71</v>
      </c>
      <c r="L10" s="386"/>
    </row>
    <row r="11" spans="1:42" ht="18" customHeight="1" x14ac:dyDescent="0.2">
      <c r="A11" s="306"/>
      <c r="B11" s="235" t="s">
        <v>13</v>
      </c>
      <c r="C11" s="248" t="s">
        <v>228</v>
      </c>
      <c r="D11" s="264"/>
      <c r="E11" s="173"/>
      <c r="F11" s="200"/>
      <c r="G11" s="174"/>
      <c r="H11" s="345"/>
      <c r="I11" s="404">
        <f>$F11*$G11*H11</f>
        <v>0</v>
      </c>
      <c r="J11" s="405"/>
      <c r="K11" s="404">
        <f>$F11*$G11*J11</f>
        <v>0</v>
      </c>
      <c r="L11" s="371">
        <f>I11+K11</f>
        <v>0</v>
      </c>
    </row>
    <row r="12" spans="1:42" ht="18" customHeight="1" x14ac:dyDescent="0.2">
      <c r="A12" s="306"/>
      <c r="B12" s="235" t="s">
        <v>14</v>
      </c>
      <c r="C12" s="248" t="s">
        <v>228</v>
      </c>
      <c r="D12" s="264"/>
      <c r="E12" s="173"/>
      <c r="F12" s="200"/>
      <c r="G12" s="174"/>
      <c r="H12" s="345"/>
      <c r="I12" s="404">
        <f t="shared" ref="I12:I19" si="0">$F12*$G12*H12</f>
        <v>0</v>
      </c>
      <c r="J12" s="405"/>
      <c r="K12" s="404">
        <f t="shared" ref="K12:K21" si="1">$F12*$G12*J12</f>
        <v>0</v>
      </c>
      <c r="L12" s="371">
        <f t="shared" ref="L12:L21" si="2">I12+K12</f>
        <v>0</v>
      </c>
    </row>
    <row r="13" spans="1:42" ht="18" customHeight="1" x14ac:dyDescent="0.2">
      <c r="A13" s="306"/>
      <c r="B13" s="235" t="s">
        <v>15</v>
      </c>
      <c r="C13" s="248" t="s">
        <v>228</v>
      </c>
      <c r="D13" s="264"/>
      <c r="E13" s="173"/>
      <c r="F13" s="200"/>
      <c r="G13" s="174"/>
      <c r="H13" s="345"/>
      <c r="I13" s="404">
        <f t="shared" si="0"/>
        <v>0</v>
      </c>
      <c r="J13" s="405"/>
      <c r="K13" s="404">
        <f t="shared" si="1"/>
        <v>0</v>
      </c>
      <c r="L13" s="371">
        <f t="shared" si="2"/>
        <v>0</v>
      </c>
    </row>
    <row r="14" spans="1:42" ht="18" customHeight="1" x14ac:dyDescent="0.2">
      <c r="A14" s="306"/>
      <c r="B14" s="235" t="s">
        <v>15</v>
      </c>
      <c r="C14" s="248" t="s">
        <v>228</v>
      </c>
      <c r="D14" s="264"/>
      <c r="E14" s="173"/>
      <c r="F14" s="200"/>
      <c r="G14" s="174"/>
      <c r="H14" s="345"/>
      <c r="I14" s="404">
        <f t="shared" ref="I14" si="3">$F14*$G14*H14</f>
        <v>0</v>
      </c>
      <c r="J14" s="405"/>
      <c r="K14" s="404">
        <f t="shared" si="1"/>
        <v>0</v>
      </c>
      <c r="L14" s="371">
        <f t="shared" si="2"/>
        <v>0</v>
      </c>
    </row>
    <row r="15" spans="1:42" ht="18" customHeight="1" x14ac:dyDescent="0.2">
      <c r="A15" s="306"/>
      <c r="B15" s="235" t="s">
        <v>16</v>
      </c>
      <c r="C15" s="248" t="s">
        <v>228</v>
      </c>
      <c r="D15" s="264"/>
      <c r="E15" s="173"/>
      <c r="F15" s="200"/>
      <c r="G15" s="174"/>
      <c r="H15" s="345"/>
      <c r="I15" s="404">
        <f t="shared" si="0"/>
        <v>0</v>
      </c>
      <c r="J15" s="405"/>
      <c r="K15" s="404">
        <f t="shared" si="1"/>
        <v>0</v>
      </c>
      <c r="L15" s="371">
        <f t="shared" si="2"/>
        <v>0</v>
      </c>
    </row>
    <row r="16" spans="1:42" ht="18" customHeight="1" x14ac:dyDescent="0.2">
      <c r="A16" s="306"/>
      <c r="B16" s="235" t="s">
        <v>16</v>
      </c>
      <c r="C16" s="248" t="s">
        <v>228</v>
      </c>
      <c r="D16" s="264"/>
      <c r="E16" s="173"/>
      <c r="F16" s="200"/>
      <c r="G16" s="174"/>
      <c r="H16" s="345"/>
      <c r="I16" s="404">
        <f t="shared" ref="I16" si="4">$F16*$G16*H16</f>
        <v>0</v>
      </c>
      <c r="J16" s="405"/>
      <c r="K16" s="404">
        <f t="shared" si="1"/>
        <v>0</v>
      </c>
      <c r="L16" s="371">
        <f t="shared" si="2"/>
        <v>0</v>
      </c>
    </row>
    <row r="17" spans="1:42" ht="18" customHeight="1" x14ac:dyDescent="0.2">
      <c r="A17" s="306"/>
      <c r="B17" s="235" t="s">
        <v>17</v>
      </c>
      <c r="C17" s="248" t="s">
        <v>228</v>
      </c>
      <c r="D17" s="264"/>
      <c r="E17" s="173"/>
      <c r="F17" s="200"/>
      <c r="G17" s="174"/>
      <c r="H17" s="345"/>
      <c r="I17" s="404">
        <f t="shared" si="0"/>
        <v>0</v>
      </c>
      <c r="J17" s="405"/>
      <c r="K17" s="404">
        <f t="shared" si="1"/>
        <v>0</v>
      </c>
      <c r="L17" s="371">
        <f t="shared" si="2"/>
        <v>0</v>
      </c>
    </row>
    <row r="18" spans="1:42" ht="18" customHeight="1" x14ac:dyDescent="0.2">
      <c r="A18" s="306"/>
      <c r="B18" s="235" t="s">
        <v>17</v>
      </c>
      <c r="C18" s="248" t="s">
        <v>228</v>
      </c>
      <c r="D18" s="264"/>
      <c r="E18" s="173"/>
      <c r="F18" s="200"/>
      <c r="G18" s="174"/>
      <c r="H18" s="345"/>
      <c r="I18" s="404">
        <f t="shared" ref="I18" si="5">$F18*$G18*H18</f>
        <v>0</v>
      </c>
      <c r="J18" s="405"/>
      <c r="K18" s="404">
        <f t="shared" si="1"/>
        <v>0</v>
      </c>
      <c r="L18" s="371">
        <f t="shared" si="2"/>
        <v>0</v>
      </c>
    </row>
    <row r="19" spans="1:42" ht="18" customHeight="1" x14ac:dyDescent="0.2">
      <c r="A19" s="306"/>
      <c r="B19" s="235" t="s">
        <v>18</v>
      </c>
      <c r="C19" s="248" t="s">
        <v>228</v>
      </c>
      <c r="D19" s="264"/>
      <c r="E19" s="173"/>
      <c r="F19" s="200"/>
      <c r="G19" s="174"/>
      <c r="H19" s="345"/>
      <c r="I19" s="404">
        <f t="shared" si="0"/>
        <v>0</v>
      </c>
      <c r="J19" s="405"/>
      <c r="K19" s="404">
        <f t="shared" si="1"/>
        <v>0</v>
      </c>
      <c r="L19" s="371">
        <f t="shared" si="2"/>
        <v>0</v>
      </c>
    </row>
    <row r="20" spans="1:42" ht="18" customHeight="1" x14ac:dyDescent="0.2">
      <c r="A20" s="306"/>
      <c r="B20" s="235" t="s">
        <v>18</v>
      </c>
      <c r="C20" s="248" t="s">
        <v>228</v>
      </c>
      <c r="D20" s="264"/>
      <c r="E20" s="173"/>
      <c r="F20" s="200"/>
      <c r="G20" s="174"/>
      <c r="H20" s="345"/>
      <c r="I20" s="404">
        <f t="shared" ref="I20:I21" si="6">$F20*$G20*H20</f>
        <v>0</v>
      </c>
      <c r="J20" s="405"/>
      <c r="K20" s="404">
        <f t="shared" si="1"/>
        <v>0</v>
      </c>
      <c r="L20" s="371">
        <f t="shared" si="2"/>
        <v>0</v>
      </c>
    </row>
    <row r="21" spans="1:42" ht="18" customHeight="1" x14ac:dyDescent="0.2">
      <c r="A21" s="306"/>
      <c r="B21" s="235" t="s">
        <v>19</v>
      </c>
      <c r="C21" s="248" t="s">
        <v>228</v>
      </c>
      <c r="D21" s="264"/>
      <c r="E21" s="173"/>
      <c r="F21" s="200"/>
      <c r="G21" s="174"/>
      <c r="H21" s="345"/>
      <c r="I21" s="404">
        <f t="shared" si="6"/>
        <v>0</v>
      </c>
      <c r="J21" s="405"/>
      <c r="K21" s="404">
        <f t="shared" si="1"/>
        <v>0</v>
      </c>
      <c r="L21" s="371">
        <f t="shared" si="2"/>
        <v>0</v>
      </c>
    </row>
    <row r="22" spans="1:42" ht="18" customHeight="1" x14ac:dyDescent="0.2">
      <c r="A22" s="307" t="s">
        <v>73</v>
      </c>
      <c r="B22" s="240"/>
      <c r="C22" s="63"/>
      <c r="D22" s="63"/>
      <c r="E22" s="387"/>
      <c r="F22" s="388"/>
      <c r="G22" s="389"/>
      <c r="H22" s="390"/>
      <c r="I22" s="406">
        <f>SUM(I11:I21)</f>
        <v>0</v>
      </c>
      <c r="J22" s="407"/>
      <c r="K22" s="406">
        <f>SUM(K11:K21)</f>
        <v>0</v>
      </c>
      <c r="L22" s="391">
        <f>SUM(L11:L21)</f>
        <v>0</v>
      </c>
    </row>
    <row r="23" spans="1:42" x14ac:dyDescent="0.2">
      <c r="A23" s="57"/>
      <c r="E23" s="65"/>
      <c r="H23" s="346"/>
      <c r="I23" s="347"/>
      <c r="J23" s="346"/>
      <c r="K23" s="347"/>
      <c r="L23" s="372"/>
    </row>
    <row r="24" spans="1:42" ht="18" customHeight="1" x14ac:dyDescent="0.2">
      <c r="A24" s="60" t="s">
        <v>4</v>
      </c>
      <c r="B24" s="324" t="s">
        <v>55</v>
      </c>
      <c r="C24" s="324"/>
      <c r="D24" s="324"/>
      <c r="E24" s="325"/>
      <c r="F24" s="187"/>
      <c r="G24" s="330" t="s">
        <v>74</v>
      </c>
      <c r="H24" s="348" t="s">
        <v>75</v>
      </c>
      <c r="I24" s="344" t="s">
        <v>71</v>
      </c>
      <c r="J24" s="348" t="s">
        <v>75</v>
      </c>
      <c r="K24" s="344" t="s">
        <v>71</v>
      </c>
      <c r="L24" s="373" t="s">
        <v>243</v>
      </c>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row>
    <row r="25" spans="1:42" ht="18" customHeight="1" x14ac:dyDescent="0.2">
      <c r="A25" s="306"/>
      <c r="B25" s="235" t="s">
        <v>20</v>
      </c>
      <c r="C25" s="326" t="s">
        <v>76</v>
      </c>
      <c r="D25" s="326"/>
      <c r="E25" s="327"/>
      <c r="F25" s="328"/>
      <c r="G25" s="336">
        <v>0.17249999999999999</v>
      </c>
      <c r="H25" s="349"/>
      <c r="I25" s="408">
        <f>$G25*H25</f>
        <v>0</v>
      </c>
      <c r="J25" s="409"/>
      <c r="K25" s="408">
        <f>$G25*J25</f>
        <v>0</v>
      </c>
      <c r="L25" s="402">
        <f>I25+K25</f>
        <v>0</v>
      </c>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row>
    <row r="26" spans="1:42" ht="19.5" customHeight="1" x14ac:dyDescent="0.2">
      <c r="A26" s="329" t="s">
        <v>77</v>
      </c>
      <c r="B26" s="329"/>
      <c r="C26" s="329"/>
      <c r="D26" s="329"/>
      <c r="E26" s="392"/>
      <c r="F26" s="392"/>
      <c r="G26" s="389"/>
      <c r="H26" s="393"/>
      <c r="I26" s="410">
        <f>SUM(I25)</f>
        <v>0</v>
      </c>
      <c r="J26" s="403"/>
      <c r="K26" s="410">
        <f>SUM(K25)</f>
        <v>0</v>
      </c>
      <c r="L26" s="403">
        <f>SUM(L25)</f>
        <v>0</v>
      </c>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row>
    <row r="27" spans="1:42" x14ac:dyDescent="0.2">
      <c r="A27" s="57"/>
      <c r="E27" s="59"/>
      <c r="F27" s="68"/>
      <c r="H27" s="346"/>
      <c r="I27" s="347"/>
      <c r="J27" s="346"/>
      <c r="K27" s="347"/>
      <c r="L27" s="372"/>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row>
    <row r="28" spans="1:42" ht="18" customHeight="1" x14ac:dyDescent="0.2">
      <c r="A28" s="60" t="s">
        <v>5</v>
      </c>
      <c r="B28" s="332" t="s">
        <v>56</v>
      </c>
      <c r="C28" s="332"/>
      <c r="D28" s="332"/>
      <c r="E28" s="333"/>
      <c r="F28" s="217" t="s">
        <v>67</v>
      </c>
      <c r="G28" s="334" t="s">
        <v>78</v>
      </c>
      <c r="H28" s="350" t="s">
        <v>70</v>
      </c>
      <c r="I28" s="344" t="s">
        <v>71</v>
      </c>
      <c r="J28" s="350" t="s">
        <v>70</v>
      </c>
      <c r="K28" s="344" t="s">
        <v>71</v>
      </c>
      <c r="L28" s="374" t="s">
        <v>243</v>
      </c>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row>
    <row r="29" spans="1:42" ht="15.75" customHeight="1" x14ac:dyDescent="0.2">
      <c r="A29" s="306"/>
      <c r="B29" s="235" t="s">
        <v>21</v>
      </c>
      <c r="C29" s="273" t="s">
        <v>79</v>
      </c>
      <c r="D29" s="273"/>
      <c r="E29" s="274"/>
      <c r="F29" s="172"/>
      <c r="G29" s="337"/>
      <c r="H29" s="351"/>
      <c r="I29" s="411">
        <f>G29*H29</f>
        <v>0</v>
      </c>
      <c r="J29" s="412"/>
      <c r="K29" s="411">
        <f>J29*G29</f>
        <v>0</v>
      </c>
      <c r="L29" s="413">
        <f>K29+I29</f>
        <v>0</v>
      </c>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row>
    <row r="30" spans="1:42" ht="15.75" customHeight="1" x14ac:dyDescent="0.2">
      <c r="A30" s="306"/>
      <c r="B30" s="235" t="s">
        <v>230</v>
      </c>
      <c r="C30" s="273" t="s">
        <v>79</v>
      </c>
      <c r="D30" s="273"/>
      <c r="E30" s="274"/>
      <c r="F30" s="172"/>
      <c r="G30" s="337"/>
      <c r="H30" s="351"/>
      <c r="I30" s="411">
        <f>G30*H30</f>
        <v>0</v>
      </c>
      <c r="J30" s="412"/>
      <c r="K30" s="411">
        <f>J30*G30</f>
        <v>0</v>
      </c>
      <c r="L30" s="413">
        <f>K30+I30</f>
        <v>0</v>
      </c>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row>
    <row r="31" spans="1:42" s="202" customFormat="1" ht="18" customHeight="1" x14ac:dyDescent="0.2">
      <c r="A31" s="307" t="s">
        <v>80</v>
      </c>
      <c r="B31" s="239"/>
      <c r="C31" s="239"/>
      <c r="D31" s="314"/>
      <c r="E31" s="387"/>
      <c r="F31" s="388"/>
      <c r="G31" s="388"/>
      <c r="H31" s="394"/>
      <c r="I31" s="414">
        <f>SUM(I29:I30)</f>
        <v>0</v>
      </c>
      <c r="J31" s="415"/>
      <c r="K31" s="414">
        <f>SUM(K29:K30)</f>
        <v>0</v>
      </c>
      <c r="L31" s="416">
        <f>SUM(L29:L30)</f>
        <v>0</v>
      </c>
      <c r="M31" s="78"/>
    </row>
    <row r="32" spans="1:42" x14ac:dyDescent="0.2">
      <c r="A32" s="57"/>
      <c r="E32" s="59"/>
      <c r="F32" s="68"/>
      <c r="H32" s="353"/>
      <c r="I32" s="354"/>
      <c r="J32" s="353"/>
      <c r="K32" s="354"/>
      <c r="L32" s="376"/>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row>
    <row r="33" spans="1:42" ht="18" customHeight="1" x14ac:dyDescent="0.2">
      <c r="A33" s="60" t="s">
        <v>6</v>
      </c>
      <c r="B33" s="263" t="s">
        <v>57</v>
      </c>
      <c r="C33" s="258"/>
      <c r="D33" s="259"/>
      <c r="E33" s="70"/>
      <c r="F33" s="249"/>
      <c r="G33" s="249"/>
      <c r="H33" s="355" t="s">
        <v>70</v>
      </c>
      <c r="I33" s="356" t="s">
        <v>71</v>
      </c>
      <c r="J33" s="355" t="s">
        <v>70</v>
      </c>
      <c r="K33" s="356" t="s">
        <v>71</v>
      </c>
      <c r="L33" s="377" t="s">
        <v>243</v>
      </c>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row>
    <row r="34" spans="1:42" ht="15.75" customHeight="1" x14ac:dyDescent="0.2">
      <c r="A34" s="306"/>
      <c r="B34" s="235" t="s">
        <v>22</v>
      </c>
      <c r="C34" s="248" t="s">
        <v>79</v>
      </c>
      <c r="D34" s="264"/>
      <c r="E34" s="309"/>
      <c r="F34" s="308"/>
      <c r="G34" s="338"/>
      <c r="H34" s="357"/>
      <c r="I34" s="417">
        <f t="shared" ref="I34:I35" si="7">G34*H34</f>
        <v>0</v>
      </c>
      <c r="J34" s="418"/>
      <c r="K34" s="417">
        <f t="shared" ref="K34:K35" si="8">J34*G34</f>
        <v>0</v>
      </c>
      <c r="L34" s="419">
        <f t="shared" ref="L34:L35" si="9">K34+I34</f>
        <v>0</v>
      </c>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row>
    <row r="35" spans="1:42" ht="15.75" customHeight="1" x14ac:dyDescent="0.2">
      <c r="A35" s="306"/>
      <c r="B35" s="235" t="s">
        <v>234</v>
      </c>
      <c r="C35" s="312" t="s">
        <v>79</v>
      </c>
      <c r="D35" s="313"/>
      <c r="E35" s="311"/>
      <c r="F35" s="310"/>
      <c r="G35" s="339"/>
      <c r="H35" s="358"/>
      <c r="I35" s="420">
        <f t="shared" si="7"/>
        <v>0</v>
      </c>
      <c r="J35" s="421"/>
      <c r="K35" s="420">
        <f t="shared" si="8"/>
        <v>0</v>
      </c>
      <c r="L35" s="422">
        <f t="shared" si="9"/>
        <v>0</v>
      </c>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row>
    <row r="36" spans="1:42" s="202" customFormat="1" ht="19.5" customHeight="1" x14ac:dyDescent="0.2">
      <c r="A36" s="307" t="s">
        <v>81</v>
      </c>
      <c r="B36" s="239"/>
      <c r="C36" s="239"/>
      <c r="D36" s="314"/>
      <c r="E36" s="387"/>
      <c r="F36" s="388"/>
      <c r="G36" s="388"/>
      <c r="H36" s="395"/>
      <c r="I36" s="410">
        <f>SUM(I34:I35)</f>
        <v>0</v>
      </c>
      <c r="J36" s="403"/>
      <c r="K36" s="410">
        <f>SUM(K34:K35)</f>
        <v>0</v>
      </c>
      <c r="L36" s="403">
        <f>SUM(L34:L35)</f>
        <v>0</v>
      </c>
    </row>
    <row r="37" spans="1:42" x14ac:dyDescent="0.2">
      <c r="H37" s="359"/>
      <c r="I37" s="360"/>
      <c r="J37" s="359"/>
      <c r="K37" s="360"/>
      <c r="L37" s="378"/>
    </row>
    <row r="38" spans="1:42" ht="18" customHeight="1" x14ac:dyDescent="0.2">
      <c r="A38" s="60" t="s">
        <v>7</v>
      </c>
      <c r="B38" s="263" t="s">
        <v>58</v>
      </c>
      <c r="C38" s="258"/>
      <c r="D38" s="259"/>
      <c r="E38" s="73"/>
      <c r="F38" s="67"/>
      <c r="G38" s="67"/>
      <c r="H38" s="346"/>
      <c r="I38" s="347"/>
      <c r="J38" s="346"/>
      <c r="K38" s="347"/>
      <c r="L38" s="372"/>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row>
    <row r="39" spans="1:42" x14ac:dyDescent="0.2">
      <c r="A39" s="164"/>
      <c r="B39" s="263" t="s">
        <v>82</v>
      </c>
      <c r="C39" s="258"/>
      <c r="D39" s="259"/>
      <c r="E39" s="188" t="s">
        <v>83</v>
      </c>
      <c r="F39" s="236" t="s">
        <v>240</v>
      </c>
      <c r="G39" s="426" t="s">
        <v>239</v>
      </c>
      <c r="H39" s="348" t="s">
        <v>70</v>
      </c>
      <c r="I39" s="361" t="s">
        <v>52</v>
      </c>
      <c r="J39" s="348" t="s">
        <v>70</v>
      </c>
      <c r="K39" s="361" t="s">
        <v>52</v>
      </c>
      <c r="L39" s="373" t="s">
        <v>243</v>
      </c>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row>
    <row r="40" spans="1:42" ht="14.25" customHeight="1" thickBot="1" x14ac:dyDescent="0.25">
      <c r="A40" s="306"/>
      <c r="B40" s="235" t="s">
        <v>23</v>
      </c>
      <c r="C40" s="237" t="s">
        <v>235</v>
      </c>
      <c r="D40" s="237"/>
      <c r="E40" s="204"/>
      <c r="F40" s="205"/>
      <c r="G40" s="340"/>
      <c r="H40" s="362"/>
      <c r="I40" s="411">
        <f>F40*H40*E40</f>
        <v>0</v>
      </c>
      <c r="J40" s="412"/>
      <c r="K40" s="411">
        <f>E40*J40*F40</f>
        <v>0</v>
      </c>
      <c r="L40" s="413">
        <f>I40+K40</f>
        <v>0</v>
      </c>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row>
    <row r="41" spans="1:42" ht="14.25" customHeight="1" thickBot="1" x14ac:dyDescent="0.25">
      <c r="A41" s="306"/>
      <c r="B41" s="235" t="s">
        <v>24</v>
      </c>
      <c r="C41" s="237" t="s">
        <v>235</v>
      </c>
      <c r="D41" s="237"/>
      <c r="E41" s="204"/>
      <c r="F41" s="205"/>
      <c r="G41" s="340"/>
      <c r="H41" s="362"/>
      <c r="I41" s="411">
        <f t="shared" ref="I41:I50" si="10">F41*H41*E41</f>
        <v>0</v>
      </c>
      <c r="J41" s="412"/>
      <c r="K41" s="411">
        <f t="shared" ref="K41:K50" si="11">E41*J41*F41</f>
        <v>0</v>
      </c>
      <c r="L41" s="413">
        <f t="shared" ref="L41:L50" si="12">I41+K41</f>
        <v>0</v>
      </c>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row>
    <row r="42" spans="1:42" ht="14.25" customHeight="1" thickBot="1" x14ac:dyDescent="0.25">
      <c r="A42" s="306"/>
      <c r="B42" s="235" t="s">
        <v>25</v>
      </c>
      <c r="C42" s="237" t="s">
        <v>235</v>
      </c>
      <c r="D42" s="237"/>
      <c r="E42" s="204"/>
      <c r="F42" s="205"/>
      <c r="G42" s="340"/>
      <c r="H42" s="362"/>
      <c r="I42" s="411">
        <f t="shared" si="10"/>
        <v>0</v>
      </c>
      <c r="J42" s="412"/>
      <c r="K42" s="411">
        <f t="shared" si="11"/>
        <v>0</v>
      </c>
      <c r="L42" s="413">
        <f t="shared" si="12"/>
        <v>0</v>
      </c>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row>
    <row r="43" spans="1:42" ht="14.25" customHeight="1" thickBot="1" x14ac:dyDescent="0.25">
      <c r="A43" s="306"/>
      <c r="B43" s="235" t="s">
        <v>26</v>
      </c>
      <c r="C43" s="237" t="s">
        <v>235</v>
      </c>
      <c r="D43" s="237"/>
      <c r="E43" s="204"/>
      <c r="F43" s="205"/>
      <c r="G43" s="340"/>
      <c r="H43" s="362"/>
      <c r="I43" s="411">
        <f t="shared" si="10"/>
        <v>0</v>
      </c>
      <c r="J43" s="412"/>
      <c r="K43" s="411">
        <f t="shared" si="11"/>
        <v>0</v>
      </c>
      <c r="L43" s="413">
        <f t="shared" si="12"/>
        <v>0</v>
      </c>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row>
    <row r="44" spans="1:42" ht="14.25" customHeight="1" thickBot="1" x14ac:dyDescent="0.25">
      <c r="A44" s="306"/>
      <c r="B44" s="235" t="s">
        <v>27</v>
      </c>
      <c r="C44" s="237" t="s">
        <v>235</v>
      </c>
      <c r="D44" s="237"/>
      <c r="E44" s="204"/>
      <c r="F44" s="205"/>
      <c r="G44" s="340"/>
      <c r="H44" s="362"/>
      <c r="I44" s="411">
        <f t="shared" si="10"/>
        <v>0</v>
      </c>
      <c r="J44" s="412"/>
      <c r="K44" s="411">
        <f t="shared" si="11"/>
        <v>0</v>
      </c>
      <c r="L44" s="413">
        <f t="shared" si="12"/>
        <v>0</v>
      </c>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row>
    <row r="45" spans="1:42" ht="14.25" customHeight="1" thickBot="1" x14ac:dyDescent="0.25">
      <c r="A45" s="306"/>
      <c r="B45" s="235" t="s">
        <v>28</v>
      </c>
      <c r="C45" s="237" t="s">
        <v>235</v>
      </c>
      <c r="D45" s="237"/>
      <c r="E45" s="204"/>
      <c r="F45" s="205"/>
      <c r="G45" s="340"/>
      <c r="H45" s="362"/>
      <c r="I45" s="411">
        <f t="shared" si="10"/>
        <v>0</v>
      </c>
      <c r="J45" s="412"/>
      <c r="K45" s="411">
        <f t="shared" si="11"/>
        <v>0</v>
      </c>
      <c r="L45" s="413">
        <f t="shared" si="12"/>
        <v>0</v>
      </c>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row>
    <row r="46" spans="1:42" ht="14.25" customHeight="1" thickBot="1" x14ac:dyDescent="0.25">
      <c r="A46" s="306"/>
      <c r="B46" s="235" t="s">
        <v>29</v>
      </c>
      <c r="C46" s="237" t="s">
        <v>235</v>
      </c>
      <c r="D46" s="237"/>
      <c r="E46" s="204"/>
      <c r="F46" s="205"/>
      <c r="G46" s="340"/>
      <c r="H46" s="362"/>
      <c r="I46" s="411">
        <f t="shared" si="10"/>
        <v>0</v>
      </c>
      <c r="J46" s="412"/>
      <c r="K46" s="411">
        <f t="shared" si="11"/>
        <v>0</v>
      </c>
      <c r="L46" s="413">
        <f t="shared" si="12"/>
        <v>0</v>
      </c>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row>
    <row r="47" spans="1:42" ht="14.25" customHeight="1" thickBot="1" x14ac:dyDescent="0.25">
      <c r="A47" s="306"/>
      <c r="B47" s="235" t="s">
        <v>30</v>
      </c>
      <c r="C47" s="237" t="s">
        <v>235</v>
      </c>
      <c r="D47" s="237"/>
      <c r="E47" s="204"/>
      <c r="F47" s="205"/>
      <c r="G47" s="340"/>
      <c r="H47" s="362"/>
      <c r="I47" s="411">
        <f t="shared" si="10"/>
        <v>0</v>
      </c>
      <c r="J47" s="412"/>
      <c r="K47" s="411">
        <f t="shared" si="11"/>
        <v>0</v>
      </c>
      <c r="L47" s="413">
        <f t="shared" si="12"/>
        <v>0</v>
      </c>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row>
    <row r="48" spans="1:42" ht="14.25" customHeight="1" thickBot="1" x14ac:dyDescent="0.25">
      <c r="A48" s="306"/>
      <c r="B48" s="235" t="s">
        <v>31</v>
      </c>
      <c r="C48" s="237" t="s">
        <v>235</v>
      </c>
      <c r="D48" s="237"/>
      <c r="E48" s="204"/>
      <c r="F48" s="205"/>
      <c r="G48" s="340"/>
      <c r="H48" s="362"/>
      <c r="I48" s="411">
        <f t="shared" si="10"/>
        <v>0</v>
      </c>
      <c r="J48" s="412"/>
      <c r="K48" s="411">
        <f t="shared" si="11"/>
        <v>0</v>
      </c>
      <c r="L48" s="413">
        <f t="shared" si="12"/>
        <v>0</v>
      </c>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row>
    <row r="49" spans="1:42" ht="14.25" customHeight="1" thickBot="1" x14ac:dyDescent="0.25">
      <c r="A49" s="306"/>
      <c r="B49" s="235" t="s">
        <v>32</v>
      </c>
      <c r="C49" s="237" t="s">
        <v>235</v>
      </c>
      <c r="D49" s="237"/>
      <c r="E49" s="204"/>
      <c r="F49" s="205"/>
      <c r="G49" s="340"/>
      <c r="H49" s="362"/>
      <c r="I49" s="411">
        <f t="shared" si="10"/>
        <v>0</v>
      </c>
      <c r="J49" s="412"/>
      <c r="K49" s="411">
        <f t="shared" si="11"/>
        <v>0</v>
      </c>
      <c r="L49" s="413">
        <f t="shared" si="12"/>
        <v>0</v>
      </c>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row>
    <row r="50" spans="1:42" ht="14.25" customHeight="1" thickBot="1" x14ac:dyDescent="0.25">
      <c r="A50" s="306"/>
      <c r="B50" s="235" t="s">
        <v>33</v>
      </c>
      <c r="C50" s="237" t="s">
        <v>235</v>
      </c>
      <c r="D50" s="237"/>
      <c r="E50" s="223"/>
      <c r="F50" s="205"/>
      <c r="G50" s="340"/>
      <c r="H50" s="362"/>
      <c r="I50" s="411">
        <f t="shared" si="10"/>
        <v>0</v>
      </c>
      <c r="J50" s="412"/>
      <c r="K50" s="411">
        <f t="shared" si="11"/>
        <v>0</v>
      </c>
      <c r="L50" s="413">
        <f t="shared" si="12"/>
        <v>0</v>
      </c>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row>
    <row r="51" spans="1:42" x14ac:dyDescent="0.2">
      <c r="A51" s="367" t="s">
        <v>84</v>
      </c>
      <c r="B51" s="368"/>
      <c r="C51" s="368"/>
      <c r="D51" s="369"/>
      <c r="E51" s="188" t="s">
        <v>83</v>
      </c>
      <c r="F51" s="424" t="s">
        <v>240</v>
      </c>
      <c r="G51" s="425" t="s">
        <v>239</v>
      </c>
      <c r="H51" s="348" t="s">
        <v>70</v>
      </c>
      <c r="I51" s="361" t="s">
        <v>52</v>
      </c>
      <c r="J51" s="348" t="s">
        <v>70</v>
      </c>
      <c r="K51" s="361" t="s">
        <v>52</v>
      </c>
      <c r="L51" s="373" t="s">
        <v>243</v>
      </c>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row>
    <row r="52" spans="1:42" ht="15.75" customHeight="1" thickBot="1" x14ac:dyDescent="0.25">
      <c r="B52" s="203" t="s">
        <v>34</v>
      </c>
      <c r="C52" s="237" t="s">
        <v>235</v>
      </c>
      <c r="D52" s="199"/>
      <c r="E52" s="204"/>
      <c r="F52" s="205"/>
      <c r="G52" s="341"/>
      <c r="H52" s="362"/>
      <c r="I52" s="411">
        <f t="shared" ref="I52" si="13">F52*H52*E52</f>
        <v>0</v>
      </c>
      <c r="J52" s="412"/>
      <c r="K52" s="411">
        <f t="shared" ref="K52" si="14">E52*J52*F52</f>
        <v>0</v>
      </c>
      <c r="L52" s="413">
        <f t="shared" ref="L52" si="15">I52+K52</f>
        <v>0</v>
      </c>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row>
    <row r="53" spans="1:42" ht="15.75" customHeight="1" thickBot="1" x14ac:dyDescent="0.25">
      <c r="B53" s="203" t="s">
        <v>35</v>
      </c>
      <c r="C53" s="237" t="s">
        <v>235</v>
      </c>
      <c r="D53" s="199"/>
      <c r="E53" s="204"/>
      <c r="F53" s="205"/>
      <c r="G53" s="341"/>
      <c r="H53" s="362"/>
      <c r="I53" s="411">
        <f t="shared" ref="I53:I57" si="16">F53*H53*E53</f>
        <v>0</v>
      </c>
      <c r="J53" s="412"/>
      <c r="K53" s="411">
        <f t="shared" ref="K53:K57" si="17">E53*J53*F53</f>
        <v>0</v>
      </c>
      <c r="L53" s="413">
        <f t="shared" ref="L53:L57" si="18">I53+K53</f>
        <v>0</v>
      </c>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row>
    <row r="54" spans="1:42" ht="15.75" customHeight="1" thickBot="1" x14ac:dyDescent="0.25">
      <c r="B54" s="203" t="s">
        <v>36</v>
      </c>
      <c r="C54" s="237" t="s">
        <v>235</v>
      </c>
      <c r="D54" s="199"/>
      <c r="E54" s="204"/>
      <c r="F54" s="205"/>
      <c r="G54" s="341"/>
      <c r="H54" s="362"/>
      <c r="I54" s="411">
        <f t="shared" si="16"/>
        <v>0</v>
      </c>
      <c r="J54" s="412"/>
      <c r="K54" s="411">
        <f t="shared" si="17"/>
        <v>0</v>
      </c>
      <c r="L54" s="413">
        <f t="shared" si="18"/>
        <v>0</v>
      </c>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row>
    <row r="55" spans="1:42" ht="15.75" customHeight="1" thickBot="1" x14ac:dyDescent="0.25">
      <c r="B55" s="203" t="s">
        <v>37</v>
      </c>
      <c r="C55" s="237" t="s">
        <v>235</v>
      </c>
      <c r="D55" s="199"/>
      <c r="E55" s="204"/>
      <c r="F55" s="205"/>
      <c r="G55" s="341"/>
      <c r="H55" s="362"/>
      <c r="I55" s="411">
        <f t="shared" si="16"/>
        <v>0</v>
      </c>
      <c r="J55" s="412"/>
      <c r="K55" s="411">
        <f t="shared" si="17"/>
        <v>0</v>
      </c>
      <c r="L55" s="413">
        <f t="shared" si="18"/>
        <v>0</v>
      </c>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row>
    <row r="56" spans="1:42" ht="15.75" customHeight="1" thickBot="1" x14ac:dyDescent="0.25">
      <c r="B56" s="203" t="s">
        <v>38</v>
      </c>
      <c r="C56" s="237" t="s">
        <v>235</v>
      </c>
      <c r="D56" s="199"/>
      <c r="E56" s="204"/>
      <c r="F56" s="205"/>
      <c r="G56" s="341"/>
      <c r="H56" s="362"/>
      <c r="I56" s="411">
        <f t="shared" si="16"/>
        <v>0</v>
      </c>
      <c r="J56" s="412"/>
      <c r="K56" s="411">
        <f t="shared" si="17"/>
        <v>0</v>
      </c>
      <c r="L56" s="413">
        <f t="shared" si="18"/>
        <v>0</v>
      </c>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row>
    <row r="57" spans="1:42" ht="15.75" customHeight="1" thickBot="1" x14ac:dyDescent="0.25">
      <c r="B57" s="203" t="s">
        <v>39</v>
      </c>
      <c r="C57" s="237" t="s">
        <v>235</v>
      </c>
      <c r="D57" s="199"/>
      <c r="E57" s="204"/>
      <c r="F57" s="205"/>
      <c r="G57" s="341"/>
      <c r="H57" s="362"/>
      <c r="I57" s="411">
        <f t="shared" si="16"/>
        <v>0</v>
      </c>
      <c r="J57" s="412"/>
      <c r="K57" s="411">
        <f t="shared" si="17"/>
        <v>0</v>
      </c>
      <c r="L57" s="413">
        <f t="shared" si="18"/>
        <v>0</v>
      </c>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row>
    <row r="58" spans="1:42" s="189" customFormat="1" ht="18" customHeight="1" x14ac:dyDescent="0.2">
      <c r="A58" s="239" t="s">
        <v>85</v>
      </c>
      <c r="B58" s="240"/>
      <c r="E58" s="188" t="s">
        <v>83</v>
      </c>
      <c r="F58" s="424" t="s">
        <v>240</v>
      </c>
      <c r="G58" s="425" t="s">
        <v>239</v>
      </c>
      <c r="H58" s="348" t="s">
        <v>70</v>
      </c>
      <c r="I58" s="361" t="s">
        <v>52</v>
      </c>
      <c r="J58" s="348" t="s">
        <v>70</v>
      </c>
      <c r="K58" s="361" t="s">
        <v>52</v>
      </c>
      <c r="L58" s="373" t="s">
        <v>243</v>
      </c>
    </row>
    <row r="59" spans="1:42" s="189" customFormat="1" ht="13.5" thickBot="1" x14ac:dyDescent="0.25">
      <c r="B59" s="203" t="s">
        <v>40</v>
      </c>
      <c r="C59" s="237" t="s">
        <v>235</v>
      </c>
      <c r="D59" s="204"/>
      <c r="E59" s="204"/>
      <c r="F59" s="204"/>
      <c r="G59" s="342"/>
      <c r="H59" s="362"/>
      <c r="I59" s="411">
        <f t="shared" ref="I59:I62" si="19">F59*H59*E59</f>
        <v>0</v>
      </c>
      <c r="J59" s="412"/>
      <c r="K59" s="411">
        <f t="shared" ref="K59:K62" si="20">E59*J59*F59</f>
        <v>0</v>
      </c>
      <c r="L59" s="413">
        <f t="shared" ref="L59:L62" si="21">I59+K59</f>
        <v>0</v>
      </c>
    </row>
    <row r="60" spans="1:42" s="189" customFormat="1" ht="13.5" thickBot="1" x14ac:dyDescent="0.25">
      <c r="B60" s="203" t="s">
        <v>41</v>
      </c>
      <c r="C60" s="237" t="s">
        <v>235</v>
      </c>
      <c r="D60" s="204"/>
      <c r="E60" s="204"/>
      <c r="F60" s="204"/>
      <c r="G60" s="342"/>
      <c r="H60" s="362"/>
      <c r="I60" s="411">
        <f t="shared" si="19"/>
        <v>0</v>
      </c>
      <c r="J60" s="412"/>
      <c r="K60" s="411">
        <f t="shared" si="20"/>
        <v>0</v>
      </c>
      <c r="L60" s="413">
        <f t="shared" si="21"/>
        <v>0</v>
      </c>
    </row>
    <row r="61" spans="1:42" s="189" customFormat="1" ht="13.5" thickBot="1" x14ac:dyDescent="0.25">
      <c r="B61" s="203" t="s">
        <v>42</v>
      </c>
      <c r="C61" s="237" t="s">
        <v>235</v>
      </c>
      <c r="D61" s="204"/>
      <c r="E61" s="204"/>
      <c r="F61" s="204"/>
      <c r="G61" s="342"/>
      <c r="H61" s="362"/>
      <c r="I61" s="411">
        <f t="shared" si="19"/>
        <v>0</v>
      </c>
      <c r="J61" s="412"/>
      <c r="K61" s="411">
        <f t="shared" si="20"/>
        <v>0</v>
      </c>
      <c r="L61" s="413">
        <f t="shared" si="21"/>
        <v>0</v>
      </c>
    </row>
    <row r="62" spans="1:42" s="189" customFormat="1" x14ac:dyDescent="0.2">
      <c r="B62" s="203" t="s">
        <v>43</v>
      </c>
      <c r="C62" s="331" t="s">
        <v>235</v>
      </c>
      <c r="D62" s="396"/>
      <c r="E62" s="396"/>
      <c r="F62" s="396"/>
      <c r="G62" s="397"/>
      <c r="H62" s="362"/>
      <c r="I62" s="411">
        <f t="shared" si="19"/>
        <v>0</v>
      </c>
      <c r="J62" s="412"/>
      <c r="K62" s="411">
        <f t="shared" si="20"/>
        <v>0</v>
      </c>
      <c r="L62" s="413">
        <f t="shared" si="21"/>
        <v>0</v>
      </c>
    </row>
    <row r="63" spans="1:42" s="202" customFormat="1" ht="21.75" customHeight="1" x14ac:dyDescent="0.2">
      <c r="A63" s="398" t="s">
        <v>86</v>
      </c>
      <c r="B63" s="399"/>
      <c r="C63" s="399"/>
      <c r="D63" s="400"/>
      <c r="E63" s="389"/>
      <c r="F63" s="401"/>
      <c r="G63" s="401"/>
      <c r="H63" s="395"/>
      <c r="I63" s="410">
        <f>SUM(I40:I62)</f>
        <v>0</v>
      </c>
      <c r="J63" s="403"/>
      <c r="K63" s="410">
        <f>SUM(K40:K62)</f>
        <v>0</v>
      </c>
      <c r="L63" s="403">
        <f>SUM(L40:L62)</f>
        <v>0</v>
      </c>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row>
    <row r="64" spans="1:42" s="189" customFormat="1" ht="18" customHeight="1" x14ac:dyDescent="0.2">
      <c r="A64" s="191"/>
      <c r="B64" s="190"/>
      <c r="C64" s="191"/>
      <c r="D64" s="191"/>
      <c r="E64" s="191"/>
      <c r="F64" s="191"/>
      <c r="G64" s="191"/>
      <c r="H64" s="363"/>
      <c r="I64" s="364"/>
      <c r="J64" s="363"/>
      <c r="K64" s="364"/>
      <c r="L64" s="379"/>
    </row>
    <row r="65" spans="1:42" x14ac:dyDescent="0.2">
      <c r="A65" s="60" t="s">
        <v>8</v>
      </c>
      <c r="B65" s="263" t="s">
        <v>59</v>
      </c>
      <c r="C65" s="258"/>
      <c r="D65" s="259"/>
      <c r="E65" s="188" t="s">
        <v>83</v>
      </c>
      <c r="F65" s="424" t="s">
        <v>240</v>
      </c>
      <c r="G65" s="425" t="s">
        <v>239</v>
      </c>
      <c r="H65" s="348" t="s">
        <v>70</v>
      </c>
      <c r="I65" s="361" t="s">
        <v>52</v>
      </c>
      <c r="J65" s="348" t="s">
        <v>70</v>
      </c>
      <c r="K65" s="361" t="s">
        <v>52</v>
      </c>
      <c r="L65" s="373" t="s">
        <v>243</v>
      </c>
    </row>
    <row r="66" spans="1:42" ht="18" customHeight="1" x14ac:dyDescent="0.2">
      <c r="A66" s="315"/>
      <c r="B66" s="203" t="s">
        <v>236</v>
      </c>
      <c r="C66" s="335" t="s">
        <v>235</v>
      </c>
      <c r="D66" s="204"/>
      <c r="E66" s="204"/>
      <c r="F66" s="204"/>
      <c r="G66" s="342"/>
      <c r="H66" s="362"/>
      <c r="I66" s="411">
        <f t="shared" ref="I66:I67" si="22">F66*H66*E66</f>
        <v>0</v>
      </c>
      <c r="J66" s="412"/>
      <c r="K66" s="411">
        <f t="shared" ref="K66:K67" si="23">E66*J66*F66</f>
        <v>0</v>
      </c>
      <c r="L66" s="413">
        <f t="shared" ref="L66:L67" si="24">I66+K66</f>
        <v>0</v>
      </c>
    </row>
    <row r="67" spans="1:42" ht="18" customHeight="1" thickBot="1" x14ac:dyDescent="0.25">
      <c r="A67" s="316"/>
      <c r="B67" s="203" t="s">
        <v>237</v>
      </c>
      <c r="C67" s="335" t="s">
        <v>235</v>
      </c>
      <c r="D67" s="204"/>
      <c r="E67" s="204"/>
      <c r="F67" s="204"/>
      <c r="G67" s="342"/>
      <c r="H67" s="362"/>
      <c r="I67" s="411">
        <f t="shared" si="22"/>
        <v>0</v>
      </c>
      <c r="J67" s="412"/>
      <c r="K67" s="411">
        <f t="shared" si="23"/>
        <v>0</v>
      </c>
      <c r="L67" s="413">
        <f t="shared" si="24"/>
        <v>0</v>
      </c>
    </row>
    <row r="68" spans="1:42" s="201" customFormat="1" ht="18.75" customHeight="1" x14ac:dyDescent="0.2">
      <c r="A68" s="301" t="s">
        <v>87</v>
      </c>
      <c r="B68" s="302"/>
      <c r="C68" s="302"/>
      <c r="D68" s="303"/>
      <c r="E68" s="387"/>
      <c r="F68" s="388"/>
      <c r="G68" s="388"/>
      <c r="H68" s="395"/>
      <c r="I68" s="410">
        <f>SUM(I66:I67)</f>
        <v>0</v>
      </c>
      <c r="J68" s="403"/>
      <c r="K68" s="410">
        <f>SUM(K66:K67)</f>
        <v>0</v>
      </c>
      <c r="L68" s="403">
        <f>SUM(L66:L67)</f>
        <v>0</v>
      </c>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row>
    <row r="69" spans="1:42" x14ac:dyDescent="0.2">
      <c r="A69" s="57"/>
      <c r="B69" s="69"/>
      <c r="E69" s="59"/>
      <c r="F69" s="68"/>
      <c r="H69" s="346"/>
      <c r="I69" s="347"/>
      <c r="J69" s="346"/>
      <c r="K69" s="347"/>
      <c r="L69" s="372"/>
    </row>
    <row r="70" spans="1:42" s="72" customFormat="1" ht="18" customHeight="1" x14ac:dyDescent="0.2">
      <c r="A70" s="60" t="s">
        <v>9</v>
      </c>
      <c r="B70" s="263" t="s">
        <v>60</v>
      </c>
      <c r="C70" s="258"/>
      <c r="D70" s="259"/>
      <c r="E70" s="71"/>
      <c r="F70" s="61"/>
      <c r="G70" s="61"/>
      <c r="H70" s="362"/>
      <c r="I70" s="411"/>
      <c r="J70" s="412"/>
      <c r="K70" s="411"/>
      <c r="L70" s="413"/>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row>
    <row r="71" spans="1:42" s="72" customFormat="1" ht="18" customHeight="1" thickBot="1" x14ac:dyDescent="0.25">
      <c r="A71" s="317"/>
      <c r="B71" s="318" t="s">
        <v>238</v>
      </c>
      <c r="C71" s="271" t="s">
        <v>88</v>
      </c>
      <c r="D71" s="264"/>
      <c r="E71" s="204"/>
      <c r="F71" s="204"/>
      <c r="G71" s="204"/>
      <c r="H71" s="351"/>
      <c r="I71" s="352"/>
      <c r="J71" s="351"/>
      <c r="K71" s="352"/>
      <c r="L71" s="375"/>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row>
    <row r="72" spans="1:42" s="216" customFormat="1" ht="18" customHeight="1" x14ac:dyDescent="0.2">
      <c r="A72" s="304" t="s">
        <v>89</v>
      </c>
      <c r="B72" s="304"/>
      <c r="C72" s="304"/>
      <c r="D72" s="305"/>
      <c r="E72" s="387"/>
      <c r="F72" s="388"/>
      <c r="G72" s="388"/>
      <c r="H72" s="395"/>
      <c r="I72" s="410">
        <f>SUM(I71:I71)</f>
        <v>0</v>
      </c>
      <c r="J72" s="403"/>
      <c r="K72" s="410">
        <f>SUM(K71:K71)</f>
        <v>0</v>
      </c>
      <c r="L72" s="403">
        <f>SUM(L71)</f>
        <v>0</v>
      </c>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row>
    <row r="73" spans="1:42" x14ac:dyDescent="0.2">
      <c r="H73" s="346"/>
      <c r="I73" s="347"/>
      <c r="J73" s="346"/>
      <c r="K73" s="347"/>
      <c r="L73" s="372"/>
    </row>
    <row r="74" spans="1:42" ht="18" customHeight="1" x14ac:dyDescent="0.2">
      <c r="A74" s="60" t="s">
        <v>10</v>
      </c>
      <c r="B74" s="272" t="s">
        <v>61</v>
      </c>
      <c r="C74" s="261"/>
      <c r="D74" s="262"/>
      <c r="E74" s="175" t="s">
        <v>90</v>
      </c>
      <c r="F74" s="229"/>
      <c r="G74" s="229"/>
      <c r="H74" s="351"/>
      <c r="I74" s="352"/>
      <c r="J74" s="351"/>
      <c r="K74" s="352"/>
      <c r="L74" s="375"/>
    </row>
    <row r="75" spans="1:42" x14ac:dyDescent="0.2">
      <c r="A75" s="74"/>
      <c r="B75" s="75"/>
      <c r="C75" s="76"/>
      <c r="D75" s="76"/>
      <c r="E75" s="75"/>
      <c r="F75" s="56"/>
      <c r="G75" s="56"/>
      <c r="H75" s="346"/>
      <c r="I75" s="347"/>
      <c r="J75" s="346"/>
      <c r="K75" s="347"/>
      <c r="L75" s="372"/>
    </row>
    <row r="76" spans="1:42" ht="22.5" customHeight="1" thickBot="1" x14ac:dyDescent="0.3">
      <c r="A76" s="246" t="s">
        <v>62</v>
      </c>
      <c r="B76" s="247"/>
      <c r="C76" s="247"/>
      <c r="D76" s="247"/>
      <c r="E76" s="244"/>
      <c r="F76" s="245"/>
      <c r="G76" s="245"/>
      <c r="H76" s="365"/>
      <c r="I76" s="366">
        <f>I22+I26+I31+I36+I63+I68+I72+I74</f>
        <v>0</v>
      </c>
      <c r="J76" s="365"/>
      <c r="K76" s="366">
        <f>K22+K26+K31+K36+K63+K68+K72+K74</f>
        <v>0</v>
      </c>
      <c r="L76" s="380">
        <f>L74+L72+L68+L63+L36+L31+L26+L22</f>
        <v>0</v>
      </c>
    </row>
    <row r="77" spans="1:42" x14ac:dyDescent="0.2">
      <c r="H77" s="66"/>
      <c r="I77" s="62"/>
      <c r="J77" s="66"/>
      <c r="K77" s="62"/>
    </row>
    <row r="78" spans="1:42" x14ac:dyDescent="0.2">
      <c r="H78" s="66"/>
      <c r="I78" s="62"/>
      <c r="J78" s="66"/>
      <c r="K78" s="62"/>
    </row>
    <row r="79" spans="1:42" x14ac:dyDescent="0.2">
      <c r="H79" s="66"/>
      <c r="I79" s="62"/>
      <c r="J79" s="66"/>
      <c r="K79" s="62"/>
    </row>
    <row r="80" spans="1:42" x14ac:dyDescent="0.2">
      <c r="H80" s="66"/>
      <c r="I80" s="62"/>
      <c r="J80" s="66"/>
      <c r="K80" s="62"/>
    </row>
    <row r="81" spans="2:42" x14ac:dyDescent="0.2">
      <c r="H81" s="66"/>
      <c r="I81" s="62"/>
      <c r="J81" s="66"/>
      <c r="K81" s="62"/>
    </row>
    <row r="82" spans="2:42" x14ac:dyDescent="0.2">
      <c r="H82" s="66"/>
      <c r="I82" s="62"/>
      <c r="J82" s="66"/>
      <c r="K82" s="62"/>
    </row>
    <row r="83" spans="2:42" x14ac:dyDescent="0.2">
      <c r="H83" s="66"/>
      <c r="I83" s="62"/>
      <c r="J83" s="66"/>
      <c r="K83" s="62"/>
    </row>
    <row r="84" spans="2:42" x14ac:dyDescent="0.2">
      <c r="B84" s="50"/>
      <c r="H84" s="66"/>
      <c r="I84" s="62"/>
      <c r="J84" s="66"/>
      <c r="K84" s="62"/>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row>
    <row r="85" spans="2:42" x14ac:dyDescent="0.2">
      <c r="B85" s="50"/>
      <c r="H85" s="66"/>
      <c r="I85" s="62"/>
      <c r="J85" s="66"/>
      <c r="K85" s="62"/>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row>
    <row r="86" spans="2:42" x14ac:dyDescent="0.2">
      <c r="B86" s="50"/>
      <c r="H86" s="66"/>
      <c r="I86" s="62"/>
      <c r="J86" s="66"/>
      <c r="K86" s="62"/>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row>
    <row r="87" spans="2:42" x14ac:dyDescent="0.2">
      <c r="B87" s="50"/>
      <c r="H87" s="66"/>
      <c r="I87" s="62"/>
      <c r="J87" s="66"/>
      <c r="K87" s="62"/>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row>
    <row r="88" spans="2:42" x14ac:dyDescent="0.2">
      <c r="B88" s="50"/>
      <c r="H88" s="66"/>
      <c r="I88" s="62"/>
      <c r="J88" s="66"/>
      <c r="K88" s="62"/>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row>
    <row r="89" spans="2:42" x14ac:dyDescent="0.2">
      <c r="B89" s="50"/>
      <c r="H89" s="66"/>
      <c r="I89" s="62"/>
      <c r="J89" s="66"/>
      <c r="K89" s="62"/>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row>
    <row r="90" spans="2:42" x14ac:dyDescent="0.2">
      <c r="B90" s="50"/>
      <c r="H90" s="66"/>
      <c r="I90" s="62"/>
      <c r="J90" s="66"/>
      <c r="K90" s="62"/>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row>
    <row r="91" spans="2:42" x14ac:dyDescent="0.2">
      <c r="B91" s="50"/>
      <c r="H91" s="66"/>
      <c r="I91" s="62"/>
      <c r="J91" s="66"/>
      <c r="K91" s="62"/>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row>
    <row r="92" spans="2:42" x14ac:dyDescent="0.2">
      <c r="B92" s="50"/>
      <c r="H92" s="66"/>
      <c r="I92" s="62"/>
      <c r="J92" s="66"/>
      <c r="K92" s="62"/>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row>
    <row r="93" spans="2:42" x14ac:dyDescent="0.2">
      <c r="B93" s="50"/>
      <c r="H93" s="66"/>
      <c r="I93" s="62"/>
      <c r="J93" s="66"/>
      <c r="K93" s="62"/>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row>
    <row r="94" spans="2:42" x14ac:dyDescent="0.2">
      <c r="B94" s="50"/>
      <c r="H94" s="66"/>
      <c r="I94" s="62"/>
      <c r="J94" s="66"/>
      <c r="K94" s="62"/>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row>
    <row r="95" spans="2:42" x14ac:dyDescent="0.2">
      <c r="B95" s="50"/>
      <c r="H95" s="66"/>
      <c r="I95" s="62"/>
      <c r="J95" s="66"/>
      <c r="K95" s="62"/>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row>
    <row r="96" spans="2:42" x14ac:dyDescent="0.2">
      <c r="B96" s="50"/>
      <c r="H96" s="66"/>
      <c r="I96" s="62"/>
      <c r="J96" s="66"/>
      <c r="K96" s="62"/>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row>
    <row r="97" spans="8:11" s="50" customFormat="1" x14ac:dyDescent="0.2">
      <c r="H97" s="66"/>
      <c r="I97" s="62"/>
      <c r="J97" s="66"/>
      <c r="K97" s="62"/>
    </row>
    <row r="98" spans="8:11" s="50" customFormat="1" x14ac:dyDescent="0.2">
      <c r="H98" s="66"/>
      <c r="I98" s="62"/>
      <c r="J98" s="66"/>
      <c r="K98" s="62"/>
    </row>
    <row r="99" spans="8:11" s="50" customFormat="1" x14ac:dyDescent="0.2">
      <c r="H99" s="66"/>
      <c r="I99" s="62"/>
      <c r="J99" s="66"/>
      <c r="K99" s="62"/>
    </row>
    <row r="100" spans="8:11" s="50" customFormat="1" x14ac:dyDescent="0.2">
      <c r="H100" s="66"/>
      <c r="I100" s="62"/>
      <c r="J100" s="66"/>
      <c r="K100" s="62"/>
    </row>
    <row r="101" spans="8:11" s="50" customFormat="1" x14ac:dyDescent="0.2">
      <c r="H101" s="66"/>
      <c r="I101" s="62"/>
      <c r="J101" s="66"/>
      <c r="K101" s="62"/>
    </row>
    <row r="102" spans="8:11" s="50" customFormat="1" x14ac:dyDescent="0.2">
      <c r="H102" s="66"/>
      <c r="I102" s="62"/>
      <c r="J102" s="66"/>
      <c r="K102" s="62"/>
    </row>
    <row r="103" spans="8:11" s="50" customFormat="1" x14ac:dyDescent="0.2">
      <c r="H103" s="66"/>
      <c r="I103" s="62"/>
      <c r="J103" s="66"/>
      <c r="K103" s="62"/>
    </row>
    <row r="104" spans="8:11" s="50" customFormat="1" x14ac:dyDescent="0.2">
      <c r="H104" s="66"/>
      <c r="I104" s="62"/>
      <c r="J104" s="66"/>
      <c r="K104" s="62"/>
    </row>
    <row r="105" spans="8:11" s="50" customFormat="1" x14ac:dyDescent="0.2">
      <c r="H105" s="66"/>
      <c r="I105" s="62"/>
      <c r="J105" s="66"/>
      <c r="K105" s="62"/>
    </row>
    <row r="106" spans="8:11" s="50" customFormat="1" x14ac:dyDescent="0.2">
      <c r="H106" s="66"/>
      <c r="I106" s="62"/>
      <c r="J106" s="66"/>
      <c r="K106" s="62"/>
    </row>
    <row r="107" spans="8:11" s="50" customFormat="1" x14ac:dyDescent="0.2">
      <c r="H107" s="66"/>
      <c r="I107" s="62"/>
      <c r="J107" s="66"/>
      <c r="K107" s="62"/>
    </row>
    <row r="108" spans="8:11" s="50" customFormat="1" x14ac:dyDescent="0.2">
      <c r="H108" s="66"/>
      <c r="I108" s="62"/>
      <c r="J108" s="66"/>
      <c r="K108" s="62"/>
    </row>
    <row r="109" spans="8:11" s="50" customFormat="1" x14ac:dyDescent="0.2">
      <c r="H109" s="66"/>
      <c r="I109" s="62"/>
      <c r="J109" s="66"/>
      <c r="K109" s="62"/>
    </row>
    <row r="110" spans="8:11" s="50" customFormat="1" x14ac:dyDescent="0.2">
      <c r="H110" s="66"/>
      <c r="I110" s="62"/>
      <c r="J110" s="66"/>
      <c r="K110" s="62"/>
    </row>
    <row r="111" spans="8:11" s="50" customFormat="1" x14ac:dyDescent="0.2">
      <c r="H111" s="66"/>
      <c r="I111" s="62"/>
      <c r="J111" s="66"/>
      <c r="K111" s="62"/>
    </row>
    <row r="112" spans="8:11" s="50" customFormat="1" x14ac:dyDescent="0.2">
      <c r="H112" s="66"/>
      <c r="I112" s="62"/>
      <c r="J112" s="66"/>
      <c r="K112" s="62"/>
    </row>
    <row r="113" spans="8:11" s="50" customFormat="1" x14ac:dyDescent="0.2">
      <c r="H113" s="66"/>
      <c r="I113" s="62"/>
      <c r="J113" s="66"/>
      <c r="K113" s="62"/>
    </row>
    <row r="114" spans="8:11" s="50" customFormat="1" x14ac:dyDescent="0.2">
      <c r="H114" s="66"/>
      <c r="I114" s="62"/>
      <c r="J114" s="66"/>
      <c r="K114" s="62"/>
    </row>
    <row r="115" spans="8:11" s="50" customFormat="1" x14ac:dyDescent="0.2">
      <c r="H115" s="66"/>
      <c r="I115" s="62"/>
      <c r="J115" s="66"/>
      <c r="K115" s="62"/>
    </row>
    <row r="116" spans="8:11" s="50" customFormat="1" x14ac:dyDescent="0.2">
      <c r="H116" s="66"/>
      <c r="I116" s="62"/>
      <c r="J116" s="66"/>
      <c r="K116" s="62"/>
    </row>
    <row r="117" spans="8:11" s="50" customFormat="1" x14ac:dyDescent="0.2">
      <c r="H117" s="66"/>
      <c r="I117" s="62"/>
      <c r="J117" s="66"/>
      <c r="K117" s="62"/>
    </row>
    <row r="118" spans="8:11" s="50" customFormat="1" x14ac:dyDescent="0.2">
      <c r="H118" s="66"/>
      <c r="I118" s="62"/>
      <c r="J118" s="66"/>
      <c r="K118" s="62"/>
    </row>
    <row r="119" spans="8:11" s="50" customFormat="1" x14ac:dyDescent="0.2">
      <c r="H119" s="66"/>
      <c r="I119" s="62"/>
      <c r="J119" s="66"/>
      <c r="K119" s="62"/>
    </row>
    <row r="120" spans="8:11" s="50" customFormat="1" x14ac:dyDescent="0.2">
      <c r="H120" s="66"/>
      <c r="I120" s="62"/>
      <c r="J120" s="66"/>
      <c r="K120" s="62"/>
    </row>
    <row r="121" spans="8:11" s="50" customFormat="1" x14ac:dyDescent="0.2">
      <c r="H121" s="66"/>
      <c r="I121" s="62"/>
      <c r="J121" s="66"/>
      <c r="K121" s="62"/>
    </row>
    <row r="122" spans="8:11" s="50" customFormat="1" x14ac:dyDescent="0.2">
      <c r="H122" s="66"/>
      <c r="I122" s="62"/>
      <c r="J122" s="66"/>
      <c r="K122" s="62"/>
    </row>
    <row r="123" spans="8:11" s="50" customFormat="1" x14ac:dyDescent="0.2">
      <c r="H123" s="66"/>
      <c r="I123" s="62"/>
      <c r="J123" s="66"/>
      <c r="K123" s="62"/>
    </row>
    <row r="124" spans="8:11" s="50" customFormat="1" x14ac:dyDescent="0.2">
      <c r="H124" s="66"/>
      <c r="I124" s="62"/>
      <c r="J124" s="66"/>
      <c r="K124" s="62"/>
    </row>
    <row r="125" spans="8:11" s="50" customFormat="1" x14ac:dyDescent="0.2">
      <c r="H125" s="66"/>
      <c r="I125" s="62"/>
      <c r="J125" s="66"/>
      <c r="K125" s="62"/>
    </row>
    <row r="126" spans="8:11" s="50" customFormat="1" x14ac:dyDescent="0.2">
      <c r="H126" s="66"/>
      <c r="I126" s="62"/>
      <c r="J126" s="66"/>
      <c r="K126" s="62"/>
    </row>
    <row r="127" spans="8:11" s="50" customFormat="1" x14ac:dyDescent="0.2">
      <c r="H127" s="66"/>
      <c r="I127" s="62"/>
      <c r="J127" s="66"/>
      <c r="K127" s="62"/>
    </row>
    <row r="128" spans="8:11" s="50" customFormat="1" x14ac:dyDescent="0.2">
      <c r="H128" s="66"/>
      <c r="I128" s="62"/>
      <c r="J128" s="66"/>
      <c r="K128" s="62"/>
    </row>
    <row r="129" spans="8:11" s="50" customFormat="1" x14ac:dyDescent="0.2">
      <c r="H129" s="66"/>
      <c r="I129" s="62"/>
      <c r="J129" s="66"/>
      <c r="K129" s="62"/>
    </row>
    <row r="130" spans="8:11" s="50" customFormat="1" x14ac:dyDescent="0.2">
      <c r="H130" s="66"/>
      <c r="I130" s="62"/>
      <c r="J130" s="66"/>
      <c r="K130" s="62"/>
    </row>
    <row r="131" spans="8:11" s="50" customFormat="1" x14ac:dyDescent="0.2">
      <c r="H131" s="66"/>
      <c r="I131" s="62"/>
      <c r="J131" s="66"/>
      <c r="K131" s="62"/>
    </row>
    <row r="132" spans="8:11" s="50" customFormat="1" x14ac:dyDescent="0.2">
      <c r="H132" s="66"/>
      <c r="I132" s="62"/>
      <c r="J132" s="66"/>
      <c r="K132" s="62"/>
    </row>
    <row r="133" spans="8:11" s="50" customFormat="1" x14ac:dyDescent="0.2">
      <c r="H133" s="66"/>
      <c r="I133" s="62"/>
      <c r="J133" s="66"/>
      <c r="K133" s="62"/>
    </row>
    <row r="134" spans="8:11" s="50" customFormat="1" x14ac:dyDescent="0.2">
      <c r="H134" s="66"/>
      <c r="I134" s="62"/>
      <c r="J134" s="66"/>
      <c r="K134" s="62"/>
    </row>
    <row r="135" spans="8:11" s="50" customFormat="1" x14ac:dyDescent="0.2">
      <c r="H135" s="66"/>
      <c r="I135" s="62"/>
      <c r="J135" s="66"/>
      <c r="K135" s="62"/>
    </row>
    <row r="136" spans="8:11" s="50" customFormat="1" x14ac:dyDescent="0.2">
      <c r="H136" s="66"/>
      <c r="I136" s="62"/>
      <c r="J136" s="66"/>
      <c r="K136" s="62"/>
    </row>
    <row r="137" spans="8:11" s="50" customFormat="1" x14ac:dyDescent="0.2">
      <c r="H137" s="66"/>
      <c r="I137" s="62"/>
      <c r="J137" s="66"/>
      <c r="K137" s="62"/>
    </row>
    <row r="138" spans="8:11" s="50" customFormat="1" x14ac:dyDescent="0.2">
      <c r="H138" s="66"/>
      <c r="I138" s="62"/>
      <c r="J138" s="66"/>
      <c r="K138" s="62"/>
    </row>
    <row r="139" spans="8:11" s="50" customFormat="1" x14ac:dyDescent="0.2">
      <c r="H139" s="66"/>
      <c r="I139" s="62"/>
      <c r="J139" s="66"/>
      <c r="K139" s="62"/>
    </row>
    <row r="140" spans="8:11" s="50" customFormat="1" x14ac:dyDescent="0.2">
      <c r="H140" s="66"/>
      <c r="I140" s="62"/>
      <c r="J140" s="66"/>
      <c r="K140" s="62"/>
    </row>
    <row r="141" spans="8:11" s="50" customFormat="1" x14ac:dyDescent="0.2">
      <c r="H141" s="66"/>
      <c r="I141" s="62"/>
      <c r="J141" s="66"/>
      <c r="K141" s="62"/>
    </row>
    <row r="142" spans="8:11" s="50" customFormat="1" x14ac:dyDescent="0.2">
      <c r="H142" s="66"/>
      <c r="I142" s="62"/>
      <c r="J142" s="66"/>
      <c r="K142" s="62"/>
    </row>
    <row r="143" spans="8:11" s="50" customFormat="1" x14ac:dyDescent="0.2">
      <c r="H143" s="66"/>
      <c r="I143" s="62"/>
      <c r="J143" s="66"/>
      <c r="K143" s="62"/>
    </row>
    <row r="144" spans="8:11" s="50" customFormat="1" x14ac:dyDescent="0.2">
      <c r="H144" s="66"/>
      <c r="I144" s="62"/>
      <c r="J144" s="66"/>
      <c r="K144" s="62"/>
    </row>
    <row r="145" spans="8:11" s="50" customFormat="1" x14ac:dyDescent="0.2">
      <c r="H145" s="66"/>
      <c r="I145" s="62"/>
      <c r="J145" s="66"/>
      <c r="K145" s="62"/>
    </row>
    <row r="146" spans="8:11" s="50" customFormat="1" x14ac:dyDescent="0.2">
      <c r="H146" s="66"/>
      <c r="I146" s="62"/>
      <c r="J146" s="66"/>
      <c r="K146" s="62"/>
    </row>
    <row r="147" spans="8:11" s="50" customFormat="1" x14ac:dyDescent="0.2">
      <c r="H147" s="66"/>
      <c r="I147" s="62"/>
      <c r="J147" s="66"/>
      <c r="K147" s="62"/>
    </row>
    <row r="148" spans="8:11" s="50" customFormat="1" x14ac:dyDescent="0.2">
      <c r="H148" s="66"/>
      <c r="I148" s="62"/>
      <c r="J148" s="66"/>
      <c r="K148" s="62"/>
    </row>
    <row r="149" spans="8:11" s="50" customFormat="1" x14ac:dyDescent="0.2">
      <c r="H149" s="66"/>
      <c r="I149" s="62"/>
      <c r="J149" s="66"/>
      <c r="K149" s="62"/>
    </row>
    <row r="150" spans="8:11" s="50" customFormat="1" x14ac:dyDescent="0.2">
      <c r="I150" s="56"/>
      <c r="K150" s="56"/>
    </row>
    <row r="151" spans="8:11" s="50" customFormat="1" x14ac:dyDescent="0.2">
      <c r="I151" s="56"/>
      <c r="K151" s="56"/>
    </row>
    <row r="152" spans="8:11" s="50" customFormat="1" x14ac:dyDescent="0.2">
      <c r="I152" s="56"/>
      <c r="K152" s="56"/>
    </row>
    <row r="153" spans="8:11" s="50" customFormat="1" x14ac:dyDescent="0.2">
      <c r="I153" s="56"/>
      <c r="K153" s="56"/>
    </row>
    <row r="154" spans="8:11" s="50" customFormat="1" x14ac:dyDescent="0.2">
      <c r="I154" s="56"/>
      <c r="K154" s="56"/>
    </row>
    <row r="155" spans="8:11" s="50" customFormat="1" x14ac:dyDescent="0.2">
      <c r="I155" s="56"/>
      <c r="K155" s="56"/>
    </row>
    <row r="156" spans="8:11" s="50" customFormat="1" x14ac:dyDescent="0.2">
      <c r="I156" s="56"/>
      <c r="K156" s="56"/>
    </row>
    <row r="157" spans="8:11" s="50" customFormat="1" x14ac:dyDescent="0.2">
      <c r="I157" s="56"/>
      <c r="K157" s="56"/>
    </row>
    <row r="158" spans="8:11" s="50" customFormat="1" x14ac:dyDescent="0.2">
      <c r="I158" s="56"/>
      <c r="K158" s="56"/>
    </row>
    <row r="159" spans="8:11" s="50" customFormat="1" x14ac:dyDescent="0.2">
      <c r="I159" s="56"/>
      <c r="K159" s="56"/>
    </row>
    <row r="160" spans="8:11" s="50" customFormat="1" x14ac:dyDescent="0.2">
      <c r="I160" s="56"/>
      <c r="K160" s="56"/>
    </row>
    <row r="161" spans="9:11" s="50" customFormat="1" x14ac:dyDescent="0.2">
      <c r="I161" s="56"/>
      <c r="K161" s="56"/>
    </row>
    <row r="162" spans="9:11" s="50" customFormat="1" x14ac:dyDescent="0.2">
      <c r="I162" s="56"/>
      <c r="K162" s="56"/>
    </row>
    <row r="163" spans="9:11" s="50" customFormat="1" x14ac:dyDescent="0.2">
      <c r="I163" s="56"/>
      <c r="K163" s="56"/>
    </row>
    <row r="164" spans="9:11" s="50" customFormat="1" x14ac:dyDescent="0.2">
      <c r="I164" s="56"/>
      <c r="K164" s="56"/>
    </row>
    <row r="165" spans="9:11" s="50" customFormat="1" x14ac:dyDescent="0.2">
      <c r="I165" s="56"/>
      <c r="K165" s="56"/>
    </row>
    <row r="166" spans="9:11" s="50" customFormat="1" x14ac:dyDescent="0.2">
      <c r="I166" s="56"/>
      <c r="K166" s="56"/>
    </row>
    <row r="167" spans="9:11" s="50" customFormat="1" x14ac:dyDescent="0.2">
      <c r="I167" s="56"/>
      <c r="K167" s="56"/>
    </row>
    <row r="168" spans="9:11" s="50" customFormat="1" x14ac:dyDescent="0.2">
      <c r="I168" s="56"/>
      <c r="K168" s="56"/>
    </row>
    <row r="169" spans="9:11" s="50" customFormat="1" x14ac:dyDescent="0.2">
      <c r="I169" s="56"/>
      <c r="K169" s="56"/>
    </row>
    <row r="170" spans="9:11" s="50" customFormat="1" x14ac:dyDescent="0.2">
      <c r="I170" s="56"/>
      <c r="K170" s="56"/>
    </row>
    <row r="171" spans="9:11" s="50" customFormat="1" x14ac:dyDescent="0.2">
      <c r="I171" s="56"/>
      <c r="K171" s="56"/>
    </row>
    <row r="172" spans="9:11" s="50" customFormat="1" x14ac:dyDescent="0.2">
      <c r="I172" s="56"/>
      <c r="K172" s="56"/>
    </row>
    <row r="173" spans="9:11" s="50" customFormat="1" x14ac:dyDescent="0.2">
      <c r="I173" s="56"/>
      <c r="K173" s="56"/>
    </row>
    <row r="174" spans="9:11" s="50" customFormat="1" x14ac:dyDescent="0.2">
      <c r="I174" s="56"/>
      <c r="K174" s="56"/>
    </row>
    <row r="175" spans="9:11" s="50" customFormat="1" x14ac:dyDescent="0.2">
      <c r="I175" s="56"/>
      <c r="K175" s="56"/>
    </row>
    <row r="176" spans="9:11" s="50" customFormat="1" x14ac:dyDescent="0.2">
      <c r="I176" s="56"/>
      <c r="K176" s="56"/>
    </row>
    <row r="177" spans="9:11" s="50" customFormat="1" x14ac:dyDescent="0.2">
      <c r="I177" s="56"/>
      <c r="K177" s="56"/>
    </row>
    <row r="178" spans="9:11" s="50" customFormat="1" x14ac:dyDescent="0.2">
      <c r="I178" s="56"/>
      <c r="K178" s="56"/>
    </row>
    <row r="179" spans="9:11" s="50" customFormat="1" x14ac:dyDescent="0.2">
      <c r="I179" s="56"/>
      <c r="K179" s="56"/>
    </row>
    <row r="180" spans="9:11" s="50" customFormat="1" x14ac:dyDescent="0.2">
      <c r="I180" s="56"/>
      <c r="K180" s="56"/>
    </row>
    <row r="181" spans="9:11" s="50" customFormat="1" x14ac:dyDescent="0.2">
      <c r="I181" s="56"/>
      <c r="K181" s="56"/>
    </row>
    <row r="182" spans="9:11" s="50" customFormat="1" x14ac:dyDescent="0.2">
      <c r="I182" s="56"/>
      <c r="K182" s="56"/>
    </row>
    <row r="183" spans="9:11" s="50" customFormat="1" x14ac:dyDescent="0.2">
      <c r="I183" s="56"/>
      <c r="K183" s="56"/>
    </row>
    <row r="184" spans="9:11" s="50" customFormat="1" x14ac:dyDescent="0.2">
      <c r="I184" s="56"/>
      <c r="K184" s="56"/>
    </row>
    <row r="185" spans="9:11" s="50" customFormat="1" x14ac:dyDescent="0.2">
      <c r="I185" s="56"/>
      <c r="K185" s="56"/>
    </row>
    <row r="186" spans="9:11" s="50" customFormat="1" x14ac:dyDescent="0.2">
      <c r="I186" s="56"/>
      <c r="K186" s="56"/>
    </row>
    <row r="187" spans="9:11" s="50" customFormat="1" x14ac:dyDescent="0.2">
      <c r="I187" s="56"/>
      <c r="K187" s="56"/>
    </row>
    <row r="188" spans="9:11" s="50" customFormat="1" x14ac:dyDescent="0.2">
      <c r="I188" s="56"/>
      <c r="K188" s="56"/>
    </row>
    <row r="189" spans="9:11" s="50" customFormat="1" x14ac:dyDescent="0.2">
      <c r="I189" s="56"/>
      <c r="K189" s="56"/>
    </row>
    <row r="190" spans="9:11" s="50" customFormat="1" x14ac:dyDescent="0.2">
      <c r="I190" s="56"/>
      <c r="K190" s="56"/>
    </row>
    <row r="191" spans="9:11" s="50" customFormat="1" x14ac:dyDescent="0.2">
      <c r="I191" s="56"/>
      <c r="K191" s="56"/>
    </row>
    <row r="192" spans="9:11" s="50" customFormat="1" x14ac:dyDescent="0.2">
      <c r="I192" s="56"/>
      <c r="K192" s="56"/>
    </row>
    <row r="193" spans="9:11" s="50" customFormat="1" x14ac:dyDescent="0.2">
      <c r="I193" s="56"/>
      <c r="K193" s="56"/>
    </row>
    <row r="194" spans="9:11" s="50" customFormat="1" x14ac:dyDescent="0.2">
      <c r="I194" s="56"/>
      <c r="K194" s="56"/>
    </row>
    <row r="195" spans="9:11" s="50" customFormat="1" x14ac:dyDescent="0.2">
      <c r="I195" s="56"/>
      <c r="K195" s="56"/>
    </row>
    <row r="196" spans="9:11" s="50" customFormat="1" x14ac:dyDescent="0.2">
      <c r="I196" s="56"/>
      <c r="K196" s="56"/>
    </row>
    <row r="197" spans="9:11" s="50" customFormat="1" x14ac:dyDescent="0.2">
      <c r="I197" s="56"/>
      <c r="K197" s="56"/>
    </row>
    <row r="198" spans="9:11" s="50" customFormat="1" x14ac:dyDescent="0.2">
      <c r="I198" s="56"/>
      <c r="K198" s="56"/>
    </row>
    <row r="199" spans="9:11" s="50" customFormat="1" x14ac:dyDescent="0.2">
      <c r="I199" s="56"/>
      <c r="K199" s="56"/>
    </row>
    <row r="200" spans="9:11" s="50" customFormat="1" x14ac:dyDescent="0.2">
      <c r="I200" s="56"/>
      <c r="K200" s="56"/>
    </row>
    <row r="201" spans="9:11" s="50" customFormat="1" x14ac:dyDescent="0.2">
      <c r="I201" s="56"/>
      <c r="K201" s="56"/>
    </row>
    <row r="202" spans="9:11" s="50" customFormat="1" x14ac:dyDescent="0.2">
      <c r="I202" s="56"/>
      <c r="K202" s="56"/>
    </row>
    <row r="203" spans="9:11" s="50" customFormat="1" x14ac:dyDescent="0.2">
      <c r="I203" s="56"/>
      <c r="K203" s="56"/>
    </row>
    <row r="204" spans="9:11" s="50" customFormat="1" x14ac:dyDescent="0.2">
      <c r="I204" s="56"/>
      <c r="K204" s="56"/>
    </row>
    <row r="205" spans="9:11" s="50" customFormat="1" x14ac:dyDescent="0.2">
      <c r="I205" s="56"/>
      <c r="K205" s="56"/>
    </row>
    <row r="206" spans="9:11" s="50" customFormat="1" x14ac:dyDescent="0.2">
      <c r="I206" s="56"/>
      <c r="K206" s="56"/>
    </row>
    <row r="207" spans="9:11" s="50" customFormat="1" x14ac:dyDescent="0.2">
      <c r="I207" s="56"/>
      <c r="K207" s="56"/>
    </row>
    <row r="208" spans="9:11" s="50" customFormat="1" x14ac:dyDescent="0.2">
      <c r="I208" s="56"/>
      <c r="K208" s="56"/>
    </row>
  </sheetData>
  <mergeCells count="45">
    <mergeCell ref="L7:L10"/>
    <mergeCell ref="A72:D72"/>
    <mergeCell ref="C34:D34"/>
    <mergeCell ref="A26:D26"/>
    <mergeCell ref="B28:E28"/>
    <mergeCell ref="B24:E24"/>
    <mergeCell ref="C25:E25"/>
    <mergeCell ref="C35:D35"/>
    <mergeCell ref="C21:D21"/>
    <mergeCell ref="C12:D12"/>
    <mergeCell ref="C11:D11"/>
    <mergeCell ref="C14:D14"/>
    <mergeCell ref="C16:D16"/>
    <mergeCell ref="C18:D18"/>
    <mergeCell ref="C20:D20"/>
    <mergeCell ref="A76:D76"/>
    <mergeCell ref="B74:D74"/>
    <mergeCell ref="B38:D38"/>
    <mergeCell ref="B33:D33"/>
    <mergeCell ref="B39:D39"/>
    <mergeCell ref="C29:E29"/>
    <mergeCell ref="C30:E30"/>
    <mergeCell ref="E76:G76"/>
    <mergeCell ref="B65:D65"/>
    <mergeCell ref="B70:D70"/>
    <mergeCell ref="C71:D71"/>
    <mergeCell ref="F33:G33"/>
    <mergeCell ref="E34:F34"/>
    <mergeCell ref="E35:F35"/>
    <mergeCell ref="A4:C4"/>
    <mergeCell ref="A5:C5"/>
    <mergeCell ref="D5:I5"/>
    <mergeCell ref="A1:L1"/>
    <mergeCell ref="A2:L2"/>
    <mergeCell ref="H7:I7"/>
    <mergeCell ref="H8:I8"/>
    <mergeCell ref="H9:I9"/>
    <mergeCell ref="J7:K7"/>
    <mergeCell ref="J8:K8"/>
    <mergeCell ref="J9:K9"/>
    <mergeCell ref="B10:D10"/>
    <mergeCell ref="C13:D13"/>
    <mergeCell ref="C15:D15"/>
    <mergeCell ref="C17:D17"/>
    <mergeCell ref="C19:D19"/>
  </mergeCells>
  <phoneticPr fontId="59" type="noConversion"/>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ADB83-7516-40D8-A1A5-B2CE56CC3997}">
  <dimension ref="A1:I12"/>
  <sheetViews>
    <sheetView workbookViewId="0">
      <selection activeCell="F21" sqref="F21"/>
    </sheetView>
  </sheetViews>
  <sheetFormatPr defaultColWidth="8.7109375" defaultRowHeight="15" x14ac:dyDescent="0.25"/>
  <cols>
    <col min="1" max="1" width="2.7109375" style="194" bestFit="1" customWidth="1"/>
    <col min="2" max="2" width="49.42578125" style="194" customWidth="1"/>
    <col min="3" max="3" width="10.42578125" style="194" customWidth="1"/>
    <col min="4" max="4" width="11.42578125" style="194" customWidth="1"/>
    <col min="5" max="5" width="8.7109375" style="194" bestFit="1"/>
    <col min="6" max="6" width="18.42578125" style="194" customWidth="1"/>
    <col min="7" max="16384" width="8.7109375" style="194"/>
  </cols>
  <sheetData>
    <row r="1" spans="1:9" ht="21" x14ac:dyDescent="0.35">
      <c r="A1" s="250" t="s">
        <v>91</v>
      </c>
      <c r="B1" s="250"/>
      <c r="C1" s="250"/>
      <c r="D1" s="250"/>
      <c r="E1" s="250"/>
      <c r="F1" s="250"/>
      <c r="G1" s="192"/>
      <c r="H1" s="192"/>
      <c r="I1" s="193"/>
    </row>
    <row r="2" spans="1:9" ht="15.75" thickBot="1" x14ac:dyDescent="0.3">
      <c r="C2" s="218" t="s">
        <v>92</v>
      </c>
    </row>
    <row r="3" spans="1:9" ht="18.75" x14ac:dyDescent="0.3">
      <c r="A3" s="219"/>
      <c r="B3" s="275" t="s">
        <v>241</v>
      </c>
      <c r="C3" s="276"/>
      <c r="D3" s="276"/>
      <c r="E3" s="276"/>
      <c r="F3" s="277"/>
    </row>
    <row r="4" spans="1:9" x14ac:dyDescent="0.25">
      <c r="B4" s="220" t="s">
        <v>93</v>
      </c>
      <c r="C4" s="278"/>
      <c r="D4" s="279"/>
      <c r="E4" s="279"/>
      <c r="F4" s="252"/>
    </row>
    <row r="5" spans="1:9" ht="30" x14ac:dyDescent="0.25">
      <c r="B5" s="221" t="s">
        <v>94</v>
      </c>
      <c r="C5" s="251"/>
      <c r="D5" s="251"/>
      <c r="E5" s="251"/>
      <c r="F5" s="252"/>
    </row>
    <row r="6" spans="1:9" x14ac:dyDescent="0.25">
      <c r="B6" s="220" t="s">
        <v>95</v>
      </c>
      <c r="C6" s="251"/>
      <c r="D6" s="251"/>
      <c r="E6" s="251"/>
      <c r="F6" s="252"/>
    </row>
    <row r="7" spans="1:9" x14ac:dyDescent="0.25">
      <c r="B7" s="220" t="s">
        <v>96</v>
      </c>
      <c r="C7" s="251"/>
      <c r="D7" s="251"/>
      <c r="E7" s="251"/>
      <c r="F7" s="252"/>
    </row>
    <row r="8" spans="1:9" x14ac:dyDescent="0.25">
      <c r="B8" s="220" t="s">
        <v>97</v>
      </c>
      <c r="C8" s="251"/>
      <c r="D8" s="251"/>
      <c r="E8" s="251"/>
      <c r="F8" s="252"/>
    </row>
    <row r="9" spans="1:9" ht="30" x14ac:dyDescent="0.25">
      <c r="B9" s="220"/>
      <c r="C9" s="206" t="s">
        <v>98</v>
      </c>
      <c r="D9" s="207" t="s">
        <v>99</v>
      </c>
      <c r="E9" s="206" t="s">
        <v>70</v>
      </c>
      <c r="F9" s="208" t="s">
        <v>72</v>
      </c>
    </row>
    <row r="10" spans="1:9" x14ac:dyDescent="0.25">
      <c r="B10" s="220" t="s">
        <v>100</v>
      </c>
      <c r="C10" s="209"/>
      <c r="D10" s="209"/>
      <c r="E10" s="209"/>
      <c r="F10" s="210"/>
    </row>
    <row r="11" spans="1:9" x14ac:dyDescent="0.25">
      <c r="B11" s="220" t="s">
        <v>101</v>
      </c>
      <c r="C11" s="209"/>
      <c r="D11" s="209"/>
      <c r="E11" s="209"/>
      <c r="F11" s="210"/>
    </row>
    <row r="12" spans="1:9" ht="30.75" thickBot="1" x14ac:dyDescent="0.3">
      <c r="B12" s="222" t="s">
        <v>102</v>
      </c>
      <c r="C12" s="211"/>
      <c r="D12" s="211"/>
      <c r="E12" s="211"/>
      <c r="F12" s="212">
        <f>SUM(F10:F11)</f>
        <v>0</v>
      </c>
    </row>
  </sheetData>
  <mergeCells count="7">
    <mergeCell ref="C7:F7"/>
    <mergeCell ref="C8:F8"/>
    <mergeCell ref="C6:F6"/>
    <mergeCell ref="A1:F1"/>
    <mergeCell ref="B3:F3"/>
    <mergeCell ref="C4:F4"/>
    <mergeCell ref="C5: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0"/>
  <sheetViews>
    <sheetView showGridLines="0" zoomScaleSheetLayoutView="100" workbookViewId="0">
      <selection activeCell="A2" sqref="A2:G2"/>
    </sheetView>
  </sheetViews>
  <sheetFormatPr defaultColWidth="9.140625" defaultRowHeight="12.75" x14ac:dyDescent="0.2"/>
  <cols>
    <col min="1" max="1" width="22.140625" style="1" customWidth="1"/>
    <col min="2" max="2" width="13.42578125" style="1" customWidth="1"/>
    <col min="3" max="3" width="15" style="1" customWidth="1"/>
    <col min="4" max="4" width="18.140625" style="1" customWidth="1"/>
    <col min="5" max="5" width="14.7109375" style="1" customWidth="1"/>
    <col min="6" max="6" width="13.140625" style="1" customWidth="1"/>
    <col min="7" max="7" width="15.42578125" style="1" customWidth="1"/>
    <col min="8" max="16384" width="9.140625" style="1"/>
  </cols>
  <sheetData>
    <row r="1" spans="1:7" ht="3.75" customHeight="1" x14ac:dyDescent="0.2"/>
    <row r="2" spans="1:7" ht="13.5" customHeight="1" x14ac:dyDescent="0.25">
      <c r="A2" s="280" t="s">
        <v>103</v>
      </c>
      <c r="B2" s="280"/>
      <c r="C2" s="280"/>
      <c r="D2" s="280"/>
      <c r="E2" s="280"/>
      <c r="F2" s="280"/>
      <c r="G2" s="280"/>
    </row>
    <row r="3" spans="1:7" ht="11.25" customHeight="1" x14ac:dyDescent="0.2"/>
    <row r="4" spans="1:7" ht="17.25" customHeight="1" x14ac:dyDescent="0.2">
      <c r="A4" s="285" t="s">
        <v>104</v>
      </c>
      <c r="B4" s="285"/>
      <c r="C4" s="285"/>
      <c r="D4" s="285"/>
      <c r="E4" s="285"/>
      <c r="F4" s="285"/>
      <c r="G4" s="285"/>
    </row>
    <row r="5" spans="1:7" ht="15" customHeight="1" x14ac:dyDescent="0.2">
      <c r="A5" s="4" t="s">
        <v>105</v>
      </c>
      <c r="B5" s="281"/>
      <c r="C5" s="281"/>
      <c r="D5" s="281"/>
      <c r="F5" s="5" t="s">
        <v>106</v>
      </c>
    </row>
    <row r="6" spans="1:7" ht="18" customHeight="1" x14ac:dyDescent="0.2">
      <c r="A6" s="1" t="s">
        <v>107</v>
      </c>
      <c r="B6" s="116" t="e">
        <f>IF(#REF!="","",#REF!)</f>
        <v>#REF!</v>
      </c>
      <c r="C6" s="6" t="s">
        <v>108</v>
      </c>
      <c r="D6" s="166"/>
      <c r="E6"/>
    </row>
    <row r="7" spans="1:7" ht="18" customHeight="1" x14ac:dyDescent="0.2">
      <c r="A7" s="1" t="s">
        <v>109</v>
      </c>
      <c r="B7" s="43" t="e">
        <f>IF(#REF!="","",#REF!)</f>
        <v>#REF!</v>
      </c>
      <c r="C7" s="6" t="s">
        <v>110</v>
      </c>
      <c r="D7" s="165"/>
      <c r="E7" s="6"/>
    </row>
    <row r="8" spans="1:7" ht="18" customHeight="1" x14ac:dyDescent="0.2">
      <c r="A8" s="1" t="s">
        <v>111</v>
      </c>
      <c r="B8" s="43" t="e">
        <f>IF(#REF!="","",#REF!)</f>
        <v>#REF!</v>
      </c>
      <c r="C8" s="6" t="s">
        <v>1</v>
      </c>
      <c r="D8" s="167" t="e">
        <f>IF(#REF!="","",#REF!)</f>
        <v>#REF!</v>
      </c>
      <c r="E8" s="6"/>
    </row>
    <row r="9" spans="1:7" ht="15.75" customHeight="1" x14ac:dyDescent="0.2">
      <c r="A9" s="1" t="s">
        <v>112</v>
      </c>
      <c r="B9" s="288" t="e">
        <f>IF(#REF!="","",#REF!)</f>
        <v>#REF!</v>
      </c>
      <c r="C9" s="281"/>
      <c r="D9" s="281"/>
      <c r="E9" s="281"/>
      <c r="F9" s="281"/>
      <c r="G9" s="281"/>
    </row>
    <row r="10" spans="1:7" ht="18" customHeight="1" x14ac:dyDescent="0.2">
      <c r="A10" s="1" t="s">
        <v>113</v>
      </c>
      <c r="B10" s="289" t="e">
        <f>IF(#REF!="","",#REF!)</f>
        <v>#REF!</v>
      </c>
      <c r="C10" s="290"/>
      <c r="D10" s="290"/>
      <c r="E10" s="290"/>
      <c r="F10" s="290"/>
      <c r="G10" s="290"/>
    </row>
    <row r="11" spans="1:7" ht="6" customHeight="1" x14ac:dyDescent="0.2"/>
    <row r="12" spans="1:7" ht="3.75" customHeight="1" x14ac:dyDescent="0.2">
      <c r="A12" s="7"/>
      <c r="B12" s="8"/>
      <c r="C12" s="8"/>
      <c r="D12" s="8"/>
      <c r="E12" s="8"/>
      <c r="F12" s="9"/>
      <c r="G12" s="9"/>
    </row>
    <row r="13" spans="1:7" s="11" customFormat="1" ht="43.5" customHeight="1" x14ac:dyDescent="0.2">
      <c r="A13" s="283" t="s">
        <v>114</v>
      </c>
      <c r="B13" s="284"/>
      <c r="C13" s="10" t="s">
        <v>2</v>
      </c>
      <c r="D13" s="10" t="s">
        <v>115</v>
      </c>
      <c r="E13" s="10" t="s">
        <v>116</v>
      </c>
      <c r="F13" s="10" t="s">
        <v>117</v>
      </c>
      <c r="G13" s="10" t="s">
        <v>118</v>
      </c>
    </row>
    <row r="14" spans="1:7" s="11" customFormat="1" ht="10.5" customHeight="1" x14ac:dyDescent="0.2">
      <c r="A14" s="12" t="s">
        <v>119</v>
      </c>
      <c r="B14" s="13"/>
      <c r="C14" s="14"/>
      <c r="D14" s="14"/>
      <c r="E14" s="14"/>
      <c r="F14" s="14"/>
      <c r="G14" s="14"/>
    </row>
    <row r="15" spans="1:7" ht="16.899999999999999" customHeight="1" x14ac:dyDescent="0.2">
      <c r="A15" s="282" t="s">
        <v>120</v>
      </c>
      <c r="B15" s="282"/>
      <c r="C15" s="168" t="e">
        <f>+#REF!</f>
        <v>#REF!</v>
      </c>
      <c r="D15" s="39"/>
      <c r="E15" s="39"/>
      <c r="F15" s="40">
        <f t="shared" ref="F15:F22" si="0">D15+E15</f>
        <v>0</v>
      </c>
      <c r="G15" s="40" t="e">
        <f>IF(C15="",0-F15,C15-F15)</f>
        <v>#REF!</v>
      </c>
    </row>
    <row r="16" spans="1:7" ht="16.899999999999999" customHeight="1" x14ac:dyDescent="0.2">
      <c r="A16" s="282" t="s">
        <v>121</v>
      </c>
      <c r="B16" s="282"/>
      <c r="C16" s="168" t="e">
        <f>+#REF!</f>
        <v>#REF!</v>
      </c>
      <c r="D16" s="39"/>
      <c r="E16" s="39"/>
      <c r="F16" s="40">
        <f t="shared" si="0"/>
        <v>0</v>
      </c>
      <c r="G16" s="40" t="e">
        <f t="shared" ref="G16:G22" si="1">IF(C16="",0-F16,C16-F16)</f>
        <v>#REF!</v>
      </c>
    </row>
    <row r="17" spans="1:7" ht="16.899999999999999" customHeight="1" x14ac:dyDescent="0.2">
      <c r="A17" s="282" t="s">
        <v>122</v>
      </c>
      <c r="B17" s="282"/>
      <c r="C17" s="168" t="e">
        <f>+#REF!</f>
        <v>#REF!</v>
      </c>
      <c r="D17" s="39"/>
      <c r="E17" s="39"/>
      <c r="F17" s="40">
        <f t="shared" si="0"/>
        <v>0</v>
      </c>
      <c r="G17" s="40" t="e">
        <f t="shared" si="1"/>
        <v>#REF!</v>
      </c>
    </row>
    <row r="18" spans="1:7" ht="16.899999999999999" customHeight="1" x14ac:dyDescent="0.2">
      <c r="A18" s="282" t="s">
        <v>123</v>
      </c>
      <c r="B18" s="282"/>
      <c r="C18" s="168" t="e">
        <f>+#REF!</f>
        <v>#REF!</v>
      </c>
      <c r="D18" s="39"/>
      <c r="E18" s="39"/>
      <c r="F18" s="40">
        <f t="shared" si="0"/>
        <v>0</v>
      </c>
      <c r="G18" s="40" t="e">
        <f t="shared" si="1"/>
        <v>#REF!</v>
      </c>
    </row>
    <row r="19" spans="1:7" ht="16.899999999999999" customHeight="1" x14ac:dyDescent="0.2">
      <c r="A19" s="3" t="s">
        <v>124</v>
      </c>
      <c r="B19" s="3"/>
      <c r="C19" s="168" t="e">
        <f>+#REF!</f>
        <v>#REF!</v>
      </c>
      <c r="D19" s="39"/>
      <c r="E19" s="39"/>
      <c r="F19" s="40">
        <f t="shared" si="0"/>
        <v>0</v>
      </c>
      <c r="G19" s="40" t="e">
        <f t="shared" si="1"/>
        <v>#REF!</v>
      </c>
    </row>
    <row r="20" spans="1:7" ht="16.899999999999999" customHeight="1" x14ac:dyDescent="0.2">
      <c r="A20" s="282" t="s">
        <v>125</v>
      </c>
      <c r="B20" s="282"/>
      <c r="C20" s="168" t="e">
        <f>#REF!</f>
        <v>#REF!</v>
      </c>
      <c r="D20" s="39"/>
      <c r="E20" s="39"/>
      <c r="F20" s="40">
        <f t="shared" si="0"/>
        <v>0</v>
      </c>
      <c r="G20" s="40" t="e">
        <f t="shared" si="1"/>
        <v>#REF!</v>
      </c>
    </row>
    <row r="21" spans="1:7" ht="16.899999999999999" customHeight="1" x14ac:dyDescent="0.2">
      <c r="A21" s="282" t="s">
        <v>126</v>
      </c>
      <c r="B21" s="282"/>
      <c r="C21" s="168" t="e">
        <f>+#REF!</f>
        <v>#REF!</v>
      </c>
      <c r="D21" s="39"/>
      <c r="E21" s="39"/>
      <c r="F21" s="40">
        <f t="shared" si="0"/>
        <v>0</v>
      </c>
      <c r="G21" s="40" t="e">
        <f t="shared" si="1"/>
        <v>#REF!</v>
      </c>
    </row>
    <row r="22" spans="1:7" ht="16.899999999999999" customHeight="1" x14ac:dyDescent="0.2">
      <c r="A22" s="282" t="s">
        <v>127</v>
      </c>
      <c r="B22" s="282"/>
      <c r="C22" s="168" t="e">
        <f>+#REF!</f>
        <v>#REF!</v>
      </c>
      <c r="D22" s="39"/>
      <c r="E22" s="39"/>
      <c r="F22" s="40">
        <f t="shared" si="0"/>
        <v>0</v>
      </c>
      <c r="G22" s="40" t="e">
        <f t="shared" si="1"/>
        <v>#REF!</v>
      </c>
    </row>
    <row r="23" spans="1:7" ht="18" customHeight="1" x14ac:dyDescent="0.2">
      <c r="A23" s="15" t="s">
        <v>128</v>
      </c>
      <c r="B23" s="15"/>
      <c r="C23" s="169" t="e">
        <f>SUM(C15:C22)</f>
        <v>#REF!</v>
      </c>
      <c r="D23" s="41">
        <f>SUM(D15:D22)</f>
        <v>0</v>
      </c>
      <c r="E23" s="41">
        <f>SUM(E15:E22)</f>
        <v>0</v>
      </c>
      <c r="F23" s="41">
        <f>SUM(F15:F22)</f>
        <v>0</v>
      </c>
      <c r="G23" s="41" t="e">
        <f>SUM(G15:G22)</f>
        <v>#REF!</v>
      </c>
    </row>
    <row r="24" spans="1:7" ht="16.5" customHeight="1" x14ac:dyDescent="0.2">
      <c r="A24" s="15"/>
      <c r="B24" s="15"/>
      <c r="C24" s="114"/>
      <c r="E24" s="16"/>
      <c r="F24" s="17"/>
      <c r="G24" s="17"/>
    </row>
    <row r="25" spans="1:7" ht="13.5" x14ac:dyDescent="0.25">
      <c r="A25" s="44" t="s">
        <v>129</v>
      </c>
      <c r="D25" s="44"/>
    </row>
    <row r="26" spans="1:7" ht="3.75" customHeight="1" thickBot="1" x14ac:dyDescent="0.25">
      <c r="A26" s="7"/>
      <c r="B26" s="8"/>
      <c r="C26" s="8"/>
      <c r="D26" s="18"/>
      <c r="E26" s="18"/>
      <c r="F26" s="19"/>
      <c r="G26" s="19"/>
    </row>
    <row r="27" spans="1:7" ht="16.5" customHeight="1" thickBot="1" x14ac:dyDescent="0.3">
      <c r="A27" s="287" t="s">
        <v>130</v>
      </c>
      <c r="B27" s="287"/>
      <c r="C27" s="20"/>
      <c r="D27" s="21"/>
      <c r="E27" s="22"/>
      <c r="F27" s="22"/>
      <c r="G27" s="23"/>
    </row>
    <row r="28" spans="1:7" ht="18.75" customHeight="1" x14ac:dyDescent="0.25">
      <c r="A28" s="24"/>
      <c r="B28" s="24"/>
      <c r="C28" s="25"/>
      <c r="D28" s="45" t="s">
        <v>12</v>
      </c>
    </row>
    <row r="29" spans="1:7" ht="14.25" customHeight="1" x14ac:dyDescent="0.2">
      <c r="A29" s="3" t="s">
        <v>131</v>
      </c>
      <c r="B29" s="3"/>
      <c r="C29" s="26" t="s">
        <v>132</v>
      </c>
      <c r="D29" s="46"/>
    </row>
    <row r="30" spans="1:7" ht="18" customHeight="1" x14ac:dyDescent="0.2">
      <c r="A30" s="3" t="s">
        <v>133</v>
      </c>
      <c r="B30" s="3"/>
      <c r="C30" s="27"/>
      <c r="D30" s="47"/>
    </row>
    <row r="31" spans="1:7" ht="18" customHeight="1" x14ac:dyDescent="0.2">
      <c r="A31" s="3" t="s">
        <v>134</v>
      </c>
      <c r="B31" s="3"/>
      <c r="C31" s="25"/>
      <c r="D31" s="48">
        <f>SUM(D29:D30)</f>
        <v>0</v>
      </c>
    </row>
    <row r="32" spans="1:7" ht="18" customHeight="1" x14ac:dyDescent="0.2">
      <c r="A32" s="3" t="s">
        <v>135</v>
      </c>
      <c r="B32" s="3"/>
      <c r="C32" s="25"/>
      <c r="D32" s="48">
        <f>F23</f>
        <v>0</v>
      </c>
    </row>
    <row r="33" spans="1:7" ht="18" customHeight="1" x14ac:dyDescent="0.2">
      <c r="A33" s="3" t="s">
        <v>136</v>
      </c>
      <c r="B33" s="3"/>
      <c r="C33" s="25"/>
      <c r="D33" s="48">
        <f>D31-D32</f>
        <v>0</v>
      </c>
    </row>
    <row r="34" spans="1:7" ht="19.899999999999999" customHeight="1" thickBot="1" x14ac:dyDescent="0.25">
      <c r="A34" s="28" t="s">
        <v>137</v>
      </c>
      <c r="B34" s="28"/>
      <c r="C34" s="29"/>
      <c r="D34" s="49"/>
    </row>
    <row r="35" spans="1:7" ht="3.75" customHeight="1" x14ac:dyDescent="0.2">
      <c r="A35" s="117"/>
      <c r="B35" s="117"/>
      <c r="C35" s="30"/>
    </row>
    <row r="36" spans="1:7" ht="3.75" customHeight="1" x14ac:dyDescent="0.2">
      <c r="A36" s="7"/>
      <c r="B36" s="8"/>
      <c r="C36" s="8"/>
      <c r="D36" s="8"/>
      <c r="E36" s="8"/>
      <c r="F36" s="8"/>
      <c r="G36" s="9"/>
    </row>
    <row r="37" spans="1:7" s="32" customFormat="1" ht="15" customHeight="1" x14ac:dyDescent="0.25">
      <c r="A37" s="286" t="s">
        <v>138</v>
      </c>
      <c r="B37" s="286"/>
      <c r="C37" s="31"/>
      <c r="D37" s="31"/>
      <c r="E37" s="31"/>
      <c r="F37" s="31"/>
    </row>
    <row r="38" spans="1:7" ht="19.5" customHeight="1" x14ac:dyDescent="0.2">
      <c r="A38" s="291" t="s">
        <v>139</v>
      </c>
      <c r="B38" s="291"/>
      <c r="C38" s="291"/>
      <c r="D38" s="291"/>
      <c r="E38" s="291"/>
      <c r="F38" s="291"/>
      <c r="G38" s="291"/>
    </row>
    <row r="39" spans="1:7" ht="16.5" customHeight="1" x14ac:dyDescent="0.2">
      <c r="A39" s="291"/>
      <c r="B39" s="291"/>
      <c r="C39" s="291"/>
      <c r="D39" s="291"/>
      <c r="E39" s="291"/>
      <c r="F39" s="291"/>
      <c r="G39" s="291"/>
    </row>
    <row r="40" spans="1:7" ht="18" customHeight="1" x14ac:dyDescent="0.2">
      <c r="A40" s="1" t="s">
        <v>140</v>
      </c>
      <c r="B40" s="3"/>
      <c r="C40" s="281"/>
      <c r="D40" s="281"/>
      <c r="E40" s="281"/>
      <c r="F40" s="281"/>
      <c r="G40" s="231"/>
    </row>
    <row r="41" spans="1:7" ht="12.75" customHeight="1" x14ac:dyDescent="0.2">
      <c r="C41" s="42" t="s">
        <v>141</v>
      </c>
      <c r="D41" s="232"/>
      <c r="E41" s="42" t="s">
        <v>142</v>
      </c>
      <c r="F41" s="2"/>
      <c r="G41" s="42" t="s">
        <v>143</v>
      </c>
    </row>
    <row r="42" spans="1:7" x14ac:dyDescent="0.2">
      <c r="A42" s="15" t="s">
        <v>144</v>
      </c>
      <c r="B42" s="3"/>
      <c r="C42" s="232"/>
      <c r="D42" s="2"/>
      <c r="E42" s="232"/>
      <c r="F42" s="2"/>
      <c r="G42" s="232"/>
    </row>
    <row r="43" spans="1:7" ht="7.5" customHeight="1" x14ac:dyDescent="0.2">
      <c r="B43" s="3"/>
      <c r="C43" s="232"/>
      <c r="D43" s="2"/>
      <c r="E43" s="232"/>
      <c r="F43" s="2"/>
      <c r="G43" s="232"/>
    </row>
    <row r="44" spans="1:7" x14ac:dyDescent="0.2">
      <c r="A44" s="1" t="s">
        <v>145</v>
      </c>
      <c r="B44" s="3"/>
      <c r="C44" s="281"/>
      <c r="D44" s="281"/>
      <c r="E44" s="281"/>
      <c r="F44" s="281"/>
      <c r="G44" s="231"/>
    </row>
    <row r="45" spans="1:7" ht="12.75" customHeight="1" x14ac:dyDescent="0.2">
      <c r="C45" s="42" t="s">
        <v>141</v>
      </c>
      <c r="D45" s="232"/>
      <c r="E45" s="42" t="s">
        <v>142</v>
      </c>
      <c r="F45" s="2"/>
      <c r="G45" s="42" t="s">
        <v>143</v>
      </c>
    </row>
    <row r="46" spans="1:7" ht="4.5" customHeight="1" x14ac:dyDescent="0.2">
      <c r="C46" s="2"/>
      <c r="D46" s="2"/>
      <c r="E46" s="2"/>
      <c r="F46" s="2"/>
      <c r="G46" s="2"/>
    </row>
    <row r="47" spans="1:7" x14ac:dyDescent="0.2">
      <c r="A47" s="1" t="s">
        <v>146</v>
      </c>
      <c r="C47" s="281"/>
      <c r="D47" s="281"/>
      <c r="E47" s="281"/>
      <c r="F47" s="281"/>
      <c r="G47" s="231"/>
    </row>
    <row r="48" spans="1:7" x14ac:dyDescent="0.2">
      <c r="C48" s="42" t="s">
        <v>141</v>
      </c>
      <c r="D48" s="232"/>
      <c r="E48" s="42" t="s">
        <v>142</v>
      </c>
      <c r="F48" s="2"/>
      <c r="G48" s="42" t="s">
        <v>143</v>
      </c>
    </row>
    <row r="49" spans="3:7" ht="4.5" customHeight="1" x14ac:dyDescent="0.2">
      <c r="C49" s="2"/>
      <c r="D49" s="2"/>
      <c r="E49" s="2"/>
      <c r="F49" s="2"/>
      <c r="G49" s="2"/>
    </row>
    <row r="50" spans="3:7" x14ac:dyDescent="0.2">
      <c r="G50" s="2"/>
    </row>
  </sheetData>
  <mergeCells count="22">
    <mergeCell ref="E47:F47"/>
    <mergeCell ref="A15:B15"/>
    <mergeCell ref="C44:D44"/>
    <mergeCell ref="C47:D47"/>
    <mergeCell ref="B5:D5"/>
    <mergeCell ref="B9:G9"/>
    <mergeCell ref="B10:G10"/>
    <mergeCell ref="E44:F44"/>
    <mergeCell ref="E40:F40"/>
    <mergeCell ref="A38:G39"/>
    <mergeCell ref="A16:B16"/>
    <mergeCell ref="A17:B17"/>
    <mergeCell ref="A2:G2"/>
    <mergeCell ref="C40:D40"/>
    <mergeCell ref="A21:B21"/>
    <mergeCell ref="A13:B13"/>
    <mergeCell ref="A20:B20"/>
    <mergeCell ref="A22:B22"/>
    <mergeCell ref="A18:B18"/>
    <mergeCell ref="A4:G4"/>
    <mergeCell ref="A37:B37"/>
    <mergeCell ref="A27:B27"/>
  </mergeCells>
  <phoneticPr fontId="25" type="noConversion"/>
  <printOptions horizontalCentered="1"/>
  <pageMargins left="0.75" right="0.75" top="1" bottom="0.75" header="0.5" footer="0.5"/>
  <pageSetup orientation="portrait" r:id="rId1"/>
  <headerFooter alignWithMargins="0">
    <oddFooter>&amp;RProgram Finance rev 2014-05
Attachment D: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514350</xdr:colOff>
                    <xdr:row>5</xdr:row>
                    <xdr:rowOff>19050</xdr:rowOff>
                  </from>
                  <to>
                    <xdr:col>5</xdr:col>
                    <xdr:colOff>628650</xdr:colOff>
                    <xdr:row>6</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514350</xdr:colOff>
                    <xdr:row>7</xdr:row>
                    <xdr:rowOff>0</xdr:rowOff>
                  </from>
                  <to>
                    <xdr:col>6</xdr:col>
                    <xdr:colOff>171450</xdr:colOff>
                    <xdr:row>7</xdr:row>
                    <xdr:rowOff>209550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514350</xdr:colOff>
                    <xdr:row>6</xdr:row>
                    <xdr:rowOff>19050</xdr:rowOff>
                  </from>
                  <to>
                    <xdr:col>5</xdr:col>
                    <xdr:colOff>628650</xdr:colOff>
                    <xdr:row>7</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5"/>
  <sheetViews>
    <sheetView showGridLines="0" workbookViewId="0">
      <selection activeCell="A2" sqref="A2:G2"/>
    </sheetView>
  </sheetViews>
  <sheetFormatPr defaultColWidth="9.140625" defaultRowHeight="12.75" x14ac:dyDescent="0.2"/>
  <cols>
    <col min="1" max="1" width="25.7109375" style="33" customWidth="1"/>
    <col min="2" max="2" width="65.140625" style="34" customWidth="1"/>
    <col min="3" max="3" width="10.7109375" style="33" customWidth="1"/>
    <col min="4" max="16384" width="9.140625" style="33"/>
  </cols>
  <sheetData>
    <row r="1" spans="1:2" x14ac:dyDescent="0.2">
      <c r="A1" s="292" t="s">
        <v>147</v>
      </c>
      <c r="B1" s="292"/>
    </row>
    <row r="3" spans="1:2" x14ac:dyDescent="0.2">
      <c r="A3" s="33" t="s">
        <v>148</v>
      </c>
    </row>
    <row r="4" spans="1:2" x14ac:dyDescent="0.2">
      <c r="A4" s="33" t="s">
        <v>149</v>
      </c>
    </row>
    <row r="5" spans="1:2" x14ac:dyDescent="0.2">
      <c r="A5" s="33" t="s">
        <v>150</v>
      </c>
    </row>
    <row r="7" spans="1:2" x14ac:dyDescent="0.2">
      <c r="A7" s="35" t="s">
        <v>151</v>
      </c>
    </row>
    <row r="8" spans="1:2" x14ac:dyDescent="0.2">
      <c r="A8" s="33" t="s">
        <v>152</v>
      </c>
    </row>
    <row r="10" spans="1:2" ht="20.25" customHeight="1" x14ac:dyDescent="0.2">
      <c r="A10" s="36" t="s">
        <v>153</v>
      </c>
    </row>
    <row r="11" spans="1:2" ht="20.25" customHeight="1" x14ac:dyDescent="0.2">
      <c r="A11" s="34" t="s">
        <v>154</v>
      </c>
      <c r="B11" s="34" t="s">
        <v>155</v>
      </c>
    </row>
    <row r="12" spans="1:2" ht="20.25" customHeight="1" x14ac:dyDescent="0.2">
      <c r="A12" s="34" t="s">
        <v>156</v>
      </c>
      <c r="B12" s="34" t="s">
        <v>157</v>
      </c>
    </row>
    <row r="13" spans="1:2" ht="20.25" customHeight="1" x14ac:dyDescent="0.2">
      <c r="A13" s="34" t="s">
        <v>158</v>
      </c>
      <c r="B13" s="34" t="s">
        <v>159</v>
      </c>
    </row>
    <row r="14" spans="1:2" ht="20.25" customHeight="1" x14ac:dyDescent="0.2">
      <c r="A14" s="34" t="s">
        <v>160</v>
      </c>
      <c r="B14" s="34" t="s">
        <v>161</v>
      </c>
    </row>
    <row r="15" spans="1:2" ht="20.25" customHeight="1" x14ac:dyDescent="0.2">
      <c r="A15" s="34" t="s">
        <v>162</v>
      </c>
      <c r="B15" s="34" t="s">
        <v>163</v>
      </c>
    </row>
    <row r="16" spans="1:2" ht="32.25" customHeight="1" x14ac:dyDescent="0.2">
      <c r="A16" s="34" t="s">
        <v>164</v>
      </c>
      <c r="B16" s="34" t="s">
        <v>165</v>
      </c>
    </row>
    <row r="17" spans="1:2" ht="45.75" customHeight="1" x14ac:dyDescent="0.2">
      <c r="A17" s="34" t="s">
        <v>1</v>
      </c>
      <c r="B17" s="34" t="s">
        <v>166</v>
      </c>
    </row>
    <row r="18" spans="1:2" ht="20.25" customHeight="1" x14ac:dyDescent="0.2">
      <c r="A18" s="34" t="s">
        <v>167</v>
      </c>
      <c r="B18" s="34" t="s">
        <v>168</v>
      </c>
    </row>
    <row r="19" spans="1:2" ht="20.25" customHeight="1" x14ac:dyDescent="0.2">
      <c r="A19" s="241" t="s">
        <v>113</v>
      </c>
      <c r="B19" s="34" t="s">
        <v>169</v>
      </c>
    </row>
    <row r="20" spans="1:2" ht="20.25" customHeight="1" x14ac:dyDescent="0.2">
      <c r="A20" s="34" t="s">
        <v>170</v>
      </c>
      <c r="B20" s="34" t="s">
        <v>171</v>
      </c>
    </row>
    <row r="21" spans="1:2" ht="12.75" customHeight="1" x14ac:dyDescent="0.2">
      <c r="A21" s="34"/>
    </row>
    <row r="22" spans="1:2" ht="20.25" customHeight="1" x14ac:dyDescent="0.2">
      <c r="A22" s="37" t="s">
        <v>172</v>
      </c>
    </row>
    <row r="23" spans="1:2" ht="45" customHeight="1" x14ac:dyDescent="0.2">
      <c r="A23" s="34" t="s">
        <v>173</v>
      </c>
      <c r="B23" s="34" t="s">
        <v>174</v>
      </c>
    </row>
    <row r="24" spans="1:2" ht="32.25" customHeight="1" x14ac:dyDescent="0.2">
      <c r="A24" s="34" t="s">
        <v>175</v>
      </c>
      <c r="B24" s="34" t="s">
        <v>176</v>
      </c>
    </row>
    <row r="25" spans="1:2" ht="32.25" customHeight="1" x14ac:dyDescent="0.2">
      <c r="A25" s="34" t="s">
        <v>177</v>
      </c>
      <c r="B25" s="34" t="s">
        <v>178</v>
      </c>
    </row>
    <row r="26" spans="1:2" ht="32.25" customHeight="1" x14ac:dyDescent="0.2">
      <c r="A26" s="34" t="s">
        <v>179</v>
      </c>
      <c r="B26" s="34" t="s">
        <v>180</v>
      </c>
    </row>
    <row r="27" spans="1:2" ht="20.25" customHeight="1" x14ac:dyDescent="0.2">
      <c r="A27" s="34" t="s">
        <v>181</v>
      </c>
      <c r="B27" s="241" t="s">
        <v>182</v>
      </c>
    </row>
    <row r="28" spans="1:2" ht="64.5" customHeight="1" x14ac:dyDescent="0.2">
      <c r="A28" s="241" t="s">
        <v>183</v>
      </c>
      <c r="B28" s="241" t="s">
        <v>184</v>
      </c>
    </row>
    <row r="29" spans="1:2" ht="12.75" customHeight="1" x14ac:dyDescent="0.2">
      <c r="A29" s="34"/>
    </row>
    <row r="30" spans="1:2" ht="20.25" customHeight="1" x14ac:dyDescent="0.2">
      <c r="A30" s="37" t="s">
        <v>185</v>
      </c>
    </row>
    <row r="31" spans="1:2" ht="45" customHeight="1" x14ac:dyDescent="0.2">
      <c r="A31" s="33" t="s">
        <v>186</v>
      </c>
      <c r="B31" s="34" t="s">
        <v>187</v>
      </c>
    </row>
    <row r="32" spans="1:2" x14ac:dyDescent="0.2">
      <c r="A32" s="34" t="s">
        <v>188</v>
      </c>
      <c r="B32" s="241" t="s">
        <v>189</v>
      </c>
    </row>
    <row r="33" spans="1:2" ht="20.25" customHeight="1" x14ac:dyDescent="0.2">
      <c r="A33" s="34" t="s">
        <v>190</v>
      </c>
      <c r="B33" s="34" t="s">
        <v>191</v>
      </c>
    </row>
    <row r="34" spans="1:2" ht="30.75" customHeight="1" x14ac:dyDescent="0.2">
      <c r="A34" s="34" t="s">
        <v>192</v>
      </c>
      <c r="B34" s="34" t="s">
        <v>193</v>
      </c>
    </row>
    <row r="35" spans="1:2" ht="20.25" customHeight="1" x14ac:dyDescent="0.2">
      <c r="A35" s="34" t="s">
        <v>135</v>
      </c>
      <c r="B35" s="34" t="s">
        <v>194</v>
      </c>
    </row>
    <row r="36" spans="1:2" ht="60.75" customHeight="1" x14ac:dyDescent="0.2">
      <c r="A36" s="34" t="s">
        <v>136</v>
      </c>
      <c r="B36" s="34" t="s">
        <v>195</v>
      </c>
    </row>
    <row r="37" spans="1:2" ht="55.5" customHeight="1" x14ac:dyDescent="0.2">
      <c r="A37" s="34" t="s">
        <v>183</v>
      </c>
      <c r="B37" s="241" t="s">
        <v>196</v>
      </c>
    </row>
    <row r="38" spans="1:2" ht="44.25" customHeight="1" x14ac:dyDescent="0.2">
      <c r="A38" s="34" t="s">
        <v>197</v>
      </c>
      <c r="B38" s="241" t="s">
        <v>198</v>
      </c>
    </row>
    <row r="39" spans="1:2" x14ac:dyDescent="0.2">
      <c r="A39" s="35"/>
      <c r="B39" s="38"/>
    </row>
    <row r="40" spans="1:2" ht="20.25" customHeight="1" x14ac:dyDescent="0.2">
      <c r="A40" s="37" t="s">
        <v>199</v>
      </c>
    </row>
    <row r="41" spans="1:2" ht="32.25" customHeight="1" x14ac:dyDescent="0.2">
      <c r="A41" s="34" t="s">
        <v>200</v>
      </c>
      <c r="B41" s="34" t="s">
        <v>201</v>
      </c>
    </row>
    <row r="42" spans="1:2" ht="28.5" customHeight="1" x14ac:dyDescent="0.2">
      <c r="A42" s="34" t="s">
        <v>202</v>
      </c>
      <c r="B42" s="34" t="s">
        <v>203</v>
      </c>
    </row>
    <row r="43" spans="1:2" ht="20.25" customHeight="1" x14ac:dyDescent="0.2">
      <c r="A43" s="34"/>
    </row>
    <row r="44" spans="1:2" ht="20.25" customHeight="1" x14ac:dyDescent="0.2">
      <c r="A44" s="34"/>
    </row>
    <row r="45" spans="1:2" ht="20.25" customHeight="1" x14ac:dyDescent="0.2">
      <c r="A45" s="34"/>
    </row>
  </sheetData>
  <mergeCells count="1">
    <mergeCell ref="A1:B1"/>
  </mergeCells>
  <phoneticPr fontId="25" type="noConversion"/>
  <printOptions horizontalCentered="1"/>
  <pageMargins left="0.75" right="0.75" top="0.56000000000000005" bottom="0.73" header="0.5" footer="0.4"/>
  <headerFooter alignWithMargins="0">
    <oddFooter>&amp;RProgram Finance rev 2015-04
Attachment D:  &amp;A</oddFooter>
  </headerFooter>
  <rowBreaks count="1" manualBreakCount="1">
    <brk id="28" max="1"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53"/>
  <sheetViews>
    <sheetView showGridLines="0" zoomScaleSheetLayoutView="100" workbookViewId="0">
      <selection activeCell="A2" sqref="A2:G2"/>
    </sheetView>
  </sheetViews>
  <sheetFormatPr defaultColWidth="9.140625" defaultRowHeight="12.75" x14ac:dyDescent="0.2"/>
  <cols>
    <col min="1" max="1" width="31.7109375" style="118" customWidth="1"/>
    <col min="2" max="2" width="16.7109375" style="118" customWidth="1"/>
    <col min="3" max="3" width="16" style="118" customWidth="1"/>
    <col min="4" max="4" width="15" style="118" customWidth="1"/>
    <col min="5" max="5" width="14.42578125" style="118" customWidth="1"/>
    <col min="6" max="6" width="15" style="118" customWidth="1"/>
    <col min="7" max="16384" width="9.140625" style="118"/>
  </cols>
  <sheetData>
    <row r="1" spans="1:6" ht="3.75" customHeight="1" x14ac:dyDescent="0.2"/>
    <row r="2" spans="1:6" ht="13.5" customHeight="1" x14ac:dyDescent="0.2"/>
    <row r="3" spans="1:6" ht="18" customHeight="1" x14ac:dyDescent="0.25">
      <c r="A3" s="297" t="s">
        <v>204</v>
      </c>
      <c r="B3" s="297"/>
      <c r="C3" s="297"/>
      <c r="D3" s="297"/>
      <c r="E3" s="297"/>
      <c r="F3" s="297"/>
    </row>
    <row r="4" spans="1:6" ht="19.5" customHeight="1" x14ac:dyDescent="0.2">
      <c r="A4" s="119"/>
      <c r="B4" s="119"/>
      <c r="C4" s="119"/>
      <c r="D4" s="119"/>
      <c r="E4" s="120"/>
    </row>
    <row r="5" spans="1:6" ht="18" customHeight="1" x14ac:dyDescent="0.2">
      <c r="A5" s="118" t="s">
        <v>107</v>
      </c>
      <c r="B5" s="121" t="e">
        <f>IF(SFR!B6="","",SFR!B6)</f>
        <v>#REF!</v>
      </c>
      <c r="D5" s="122" t="s">
        <v>162</v>
      </c>
      <c r="E5" s="123" t="s">
        <v>205</v>
      </c>
    </row>
    <row r="6" spans="1:6" ht="18" customHeight="1" x14ac:dyDescent="0.2">
      <c r="A6" s="118" t="s">
        <v>167</v>
      </c>
      <c r="B6" s="124" t="e">
        <f>IF(SFR!B9="","",SFR!B9)</f>
        <v>#REF!</v>
      </c>
      <c r="C6" s="124"/>
      <c r="D6" s="124"/>
      <c r="E6" s="124"/>
      <c r="F6" s="125"/>
    </row>
    <row r="7" spans="1:6" ht="18" customHeight="1" x14ac:dyDescent="0.2">
      <c r="A7" s="118" t="s">
        <v>113</v>
      </c>
      <c r="B7" s="126" t="e">
        <f>IF(SFR!B10="","",SFR!B10)</f>
        <v>#REF!</v>
      </c>
      <c r="C7" s="126"/>
      <c r="D7" s="126"/>
      <c r="E7" s="126"/>
      <c r="F7" s="127"/>
    </row>
    <row r="8" spans="1:6" ht="18" customHeight="1" x14ac:dyDescent="0.2">
      <c r="A8" s="118" t="s">
        <v>160</v>
      </c>
      <c r="B8" s="123" t="e">
        <f>IF(SFR!B7="","",SFR!B7)</f>
        <v>#REF!</v>
      </c>
      <c r="D8" s="122" t="s">
        <v>164</v>
      </c>
      <c r="E8" s="123" t="e">
        <f>IF(SFR!B8="","",SFR!B8)</f>
        <v>#REF!</v>
      </c>
    </row>
    <row r="9" spans="1:6" ht="18" customHeight="1" x14ac:dyDescent="0.2">
      <c r="A9" s="118" t="s">
        <v>206</v>
      </c>
      <c r="B9" s="128" t="e">
        <f>IF(SFR!C23=0,"",SFR!C23)</f>
        <v>#REF!</v>
      </c>
      <c r="D9" s="122" t="s">
        <v>1</v>
      </c>
      <c r="E9" s="129" t="e">
        <f>IF(SFR!D8="","",SFR!D8)</f>
        <v>#REF!</v>
      </c>
    </row>
    <row r="10" spans="1:6" ht="6" customHeight="1" thickBot="1" x14ac:dyDescent="0.25"/>
    <row r="11" spans="1:6" ht="4.9000000000000004" customHeight="1" thickBot="1" x14ac:dyDescent="0.25">
      <c r="A11" s="130"/>
      <c r="B11" s="131"/>
      <c r="C11" s="131"/>
      <c r="D11" s="131"/>
      <c r="E11" s="131"/>
      <c r="F11" s="132"/>
    </row>
    <row r="12" spans="1:6" ht="15.75" customHeight="1" x14ac:dyDescent="0.2">
      <c r="A12" s="298" t="s">
        <v>207</v>
      </c>
      <c r="B12" s="298"/>
      <c r="C12" s="133"/>
    </row>
    <row r="13" spans="1:6" ht="18" customHeight="1" x14ac:dyDescent="0.2">
      <c r="A13" s="134" t="s">
        <v>208</v>
      </c>
      <c r="B13" s="176"/>
    </row>
    <row r="14" spans="1:6" ht="18" customHeight="1" x14ac:dyDescent="0.2">
      <c r="A14" s="134" t="s">
        <v>209</v>
      </c>
      <c r="B14" s="128">
        <f>IF(SFR!E23="","",SFR!E23)</f>
        <v>0</v>
      </c>
      <c r="D14" s="122" t="s">
        <v>179</v>
      </c>
      <c r="E14" s="128">
        <f>IF(SFR!F23="","",SFR!F23)</f>
        <v>0</v>
      </c>
    </row>
    <row r="15" spans="1:6" ht="18" customHeight="1" x14ac:dyDescent="0.2">
      <c r="A15" s="134" t="s">
        <v>210</v>
      </c>
      <c r="B15" s="128">
        <f>IF(SFR!D31="","",SFR!D31)</f>
        <v>0</v>
      </c>
      <c r="D15" s="122" t="s">
        <v>211</v>
      </c>
      <c r="E15" s="128">
        <f>+B15-E14</f>
        <v>0</v>
      </c>
    </row>
    <row r="16" spans="1:6" ht="18" customHeight="1" x14ac:dyDescent="0.2">
      <c r="A16" s="135" t="s">
        <v>212</v>
      </c>
      <c r="B16" s="171" t="e">
        <f>IF(B9="","",+B9-B15)</f>
        <v>#REF!</v>
      </c>
    </row>
    <row r="17" spans="1:6" ht="6" customHeight="1" thickBot="1" x14ac:dyDescent="0.25"/>
    <row r="18" spans="1:6" ht="3.75" customHeight="1" thickBot="1" x14ac:dyDescent="0.25">
      <c r="A18" s="130"/>
      <c r="B18" s="131"/>
      <c r="C18" s="131"/>
      <c r="D18" s="131"/>
      <c r="E18" s="131"/>
      <c r="F18" s="132"/>
    </row>
    <row r="19" spans="1:6" s="138" customFormat="1" ht="54.75" customHeight="1" thickBot="1" x14ac:dyDescent="0.25">
      <c r="A19" s="298" t="s">
        <v>213</v>
      </c>
      <c r="B19" s="298"/>
      <c r="C19" s="136" t="s">
        <v>214</v>
      </c>
      <c r="D19" s="137" t="s">
        <v>215</v>
      </c>
      <c r="E19" s="137" t="s">
        <v>216</v>
      </c>
      <c r="F19" s="137" t="s">
        <v>217</v>
      </c>
    </row>
    <row r="20" spans="1:6" s="138" customFormat="1" ht="18" customHeight="1" thickBot="1" x14ac:dyDescent="0.25">
      <c r="A20" s="139" t="s">
        <v>218</v>
      </c>
      <c r="B20" s="179" t="s">
        <v>219</v>
      </c>
      <c r="C20" s="177"/>
      <c r="D20" s="178"/>
      <c r="E20" s="140"/>
      <c r="F20" s="140"/>
    </row>
    <row r="21" spans="1:6" ht="16.899999999999999" customHeight="1" x14ac:dyDescent="0.2">
      <c r="A21" s="293" t="s">
        <v>120</v>
      </c>
      <c r="B21" s="293"/>
      <c r="C21" s="141"/>
      <c r="D21" s="142"/>
      <c r="E21" s="143">
        <f>+C21+D21</f>
        <v>0</v>
      </c>
      <c r="F21" s="143" t="e">
        <f>+SFR!G15-E21</f>
        <v>#REF!</v>
      </c>
    </row>
    <row r="22" spans="1:6" ht="16.899999999999999" customHeight="1" x14ac:dyDescent="0.2">
      <c r="A22" s="293" t="s">
        <v>121</v>
      </c>
      <c r="B22" s="293"/>
      <c r="C22" s="141"/>
      <c r="D22" s="142"/>
      <c r="E22" s="144">
        <f t="shared" ref="E22:E28" si="0">+C22+D22</f>
        <v>0</v>
      </c>
      <c r="F22" s="143" t="e">
        <f>+SFR!G16-E22</f>
        <v>#REF!</v>
      </c>
    </row>
    <row r="23" spans="1:6" ht="16.899999999999999" customHeight="1" x14ac:dyDescent="0.2">
      <c r="A23" s="293" t="s">
        <v>122</v>
      </c>
      <c r="B23" s="293"/>
      <c r="C23" s="141"/>
      <c r="D23" s="142"/>
      <c r="E23" s="144">
        <f t="shared" si="0"/>
        <v>0</v>
      </c>
      <c r="F23" s="143" t="e">
        <f>+SFR!G17-E23</f>
        <v>#REF!</v>
      </c>
    </row>
    <row r="24" spans="1:6" ht="16.899999999999999" customHeight="1" x14ac:dyDescent="0.2">
      <c r="A24" s="293" t="s">
        <v>123</v>
      </c>
      <c r="B24" s="293"/>
      <c r="C24" s="141"/>
      <c r="D24" s="142"/>
      <c r="E24" s="144">
        <f t="shared" si="0"/>
        <v>0</v>
      </c>
      <c r="F24" s="143" t="e">
        <f>+SFR!G18-E24</f>
        <v>#REF!</v>
      </c>
    </row>
    <row r="25" spans="1:6" ht="16.899999999999999" customHeight="1" x14ac:dyDescent="0.2">
      <c r="A25" s="120" t="s">
        <v>124</v>
      </c>
      <c r="B25" s="120"/>
      <c r="C25" s="141"/>
      <c r="D25" s="142"/>
      <c r="E25" s="144">
        <f t="shared" si="0"/>
        <v>0</v>
      </c>
      <c r="F25" s="143" t="e">
        <f>+SFR!G19-E25</f>
        <v>#REF!</v>
      </c>
    </row>
    <row r="26" spans="1:6" ht="16.899999999999999" customHeight="1" x14ac:dyDescent="0.2">
      <c r="A26" s="293" t="s">
        <v>220</v>
      </c>
      <c r="B26" s="293"/>
      <c r="C26" s="141"/>
      <c r="D26" s="142"/>
      <c r="E26" s="144">
        <f t="shared" si="0"/>
        <v>0</v>
      </c>
      <c r="F26" s="143" t="e">
        <f>+SFR!G20-E26</f>
        <v>#REF!</v>
      </c>
    </row>
    <row r="27" spans="1:6" ht="16.899999999999999" customHeight="1" x14ac:dyDescent="0.2">
      <c r="A27" s="293" t="s">
        <v>126</v>
      </c>
      <c r="B27" s="293"/>
      <c r="C27" s="141"/>
      <c r="D27" s="142"/>
      <c r="E27" s="144">
        <f t="shared" si="0"/>
        <v>0</v>
      </c>
      <c r="F27" s="143" t="e">
        <f>+SFR!G21-E27</f>
        <v>#REF!</v>
      </c>
    </row>
    <row r="28" spans="1:6" ht="16.899999999999999" customHeight="1" x14ac:dyDescent="0.2">
      <c r="A28" s="293" t="s">
        <v>127</v>
      </c>
      <c r="B28" s="293"/>
      <c r="C28" s="141"/>
      <c r="D28" s="142"/>
      <c r="E28" s="144">
        <f t="shared" si="0"/>
        <v>0</v>
      </c>
      <c r="F28" s="143" t="e">
        <f>+SFR!G22-E28</f>
        <v>#REF!</v>
      </c>
    </row>
    <row r="29" spans="1:6" ht="18" customHeight="1" thickBot="1" x14ac:dyDescent="0.25">
      <c r="A29" s="145" t="s">
        <v>221</v>
      </c>
      <c r="B29" s="145"/>
      <c r="C29" s="146">
        <f>SUM(C21:C28)</f>
        <v>0</v>
      </c>
      <c r="D29" s="147">
        <f>SUM(D21:D28)</f>
        <v>0</v>
      </c>
      <c r="E29" s="148">
        <f>SUM(E21:E28)</f>
        <v>0</v>
      </c>
      <c r="F29" s="148" t="e">
        <f>SUM(F21:F28)</f>
        <v>#REF!</v>
      </c>
    </row>
    <row r="30" spans="1:6" ht="3.75" customHeight="1" thickBot="1" x14ac:dyDescent="0.25">
      <c r="A30" s="130"/>
      <c r="B30" s="131"/>
      <c r="C30" s="131"/>
      <c r="D30" s="131"/>
      <c r="E30" s="131"/>
      <c r="F30" s="132"/>
    </row>
    <row r="31" spans="1:6" ht="16.5" customHeight="1" x14ac:dyDescent="0.25">
      <c r="A31" s="295" t="s">
        <v>222</v>
      </c>
      <c r="B31" s="295"/>
      <c r="C31" s="149"/>
      <c r="D31" s="150"/>
      <c r="E31" s="150"/>
    </row>
    <row r="32" spans="1:6" ht="4.5" customHeight="1" x14ac:dyDescent="0.25">
      <c r="A32" s="234"/>
      <c r="B32" s="234"/>
      <c r="C32" s="149"/>
      <c r="D32" s="150"/>
      <c r="E32" s="150"/>
    </row>
    <row r="33" spans="1:6" ht="16.5" customHeight="1" x14ac:dyDescent="0.2">
      <c r="A33" s="233" t="s">
        <v>211</v>
      </c>
      <c r="B33" s="128">
        <f>+E15</f>
        <v>0</v>
      </c>
      <c r="C33" s="149"/>
      <c r="D33" s="150"/>
      <c r="E33" s="150"/>
    </row>
    <row r="34" spans="1:6" ht="16.5" customHeight="1" x14ac:dyDescent="0.2">
      <c r="A34" s="233" t="s">
        <v>223</v>
      </c>
      <c r="B34" s="170">
        <v>0</v>
      </c>
      <c r="C34" s="149"/>
      <c r="D34" s="150"/>
      <c r="E34" s="150"/>
    </row>
    <row r="35" spans="1:6" ht="16.5" customHeight="1" x14ac:dyDescent="0.2">
      <c r="A35" s="233" t="s">
        <v>224</v>
      </c>
      <c r="B35" s="128">
        <f>+E29</f>
        <v>0</v>
      </c>
      <c r="C35" s="149"/>
      <c r="D35" s="150"/>
      <c r="E35" s="150"/>
    </row>
    <row r="36" spans="1:6" ht="16.5" customHeight="1" x14ac:dyDescent="0.2">
      <c r="A36" s="233" t="s">
        <v>225</v>
      </c>
      <c r="B36" s="128" t="e">
        <f>IF(F29&lt;0,F29,0)</f>
        <v>#REF!</v>
      </c>
      <c r="C36" s="149"/>
      <c r="D36" s="150"/>
      <c r="E36" s="150"/>
    </row>
    <row r="37" spans="1:6" ht="16.5" customHeight="1" x14ac:dyDescent="0.2">
      <c r="A37" s="233" t="s">
        <v>226</v>
      </c>
      <c r="B37" s="128" t="e">
        <f>+B35-B34-B33+B36</f>
        <v>#REF!</v>
      </c>
      <c r="C37" s="149"/>
      <c r="D37" s="150"/>
      <c r="E37" s="150"/>
    </row>
    <row r="38" spans="1:6" ht="10.5" customHeight="1" x14ac:dyDescent="0.25">
      <c r="A38" s="234"/>
      <c r="B38" s="234"/>
      <c r="C38" s="149"/>
      <c r="D38" s="150"/>
      <c r="E38" s="150"/>
    </row>
    <row r="39" spans="1:6" ht="2.25" customHeight="1" thickBot="1" x14ac:dyDescent="0.25">
      <c r="C39" s="151"/>
    </row>
    <row r="40" spans="1:6" ht="3.75" customHeight="1" thickBot="1" x14ac:dyDescent="0.25">
      <c r="A40" s="130"/>
      <c r="B40" s="131"/>
      <c r="C40" s="131"/>
      <c r="D40" s="131"/>
      <c r="E40" s="131"/>
      <c r="F40" s="132"/>
    </row>
    <row r="41" spans="1:6" s="153" customFormat="1" ht="15" customHeight="1" x14ac:dyDescent="0.25">
      <c r="A41" s="296" t="s">
        <v>138</v>
      </c>
      <c r="B41" s="296"/>
      <c r="C41" s="152"/>
      <c r="D41" s="152"/>
      <c r="E41" s="152"/>
    </row>
    <row r="42" spans="1:6" ht="21.75" customHeight="1" x14ac:dyDescent="0.2">
      <c r="A42" s="294" t="s">
        <v>227</v>
      </c>
      <c r="B42" s="294"/>
      <c r="C42" s="294"/>
      <c r="D42" s="294"/>
      <c r="E42" s="294"/>
      <c r="F42" s="294"/>
    </row>
    <row r="43" spans="1:6" ht="16.5" customHeight="1" x14ac:dyDescent="0.2">
      <c r="A43" s="294"/>
      <c r="B43" s="294"/>
      <c r="C43" s="294"/>
      <c r="D43" s="294"/>
      <c r="E43" s="294"/>
      <c r="F43" s="294"/>
    </row>
    <row r="44" spans="1:6" ht="18" customHeight="1" x14ac:dyDescent="0.2">
      <c r="A44" s="118" t="s">
        <v>140</v>
      </c>
      <c r="B44" s="154"/>
      <c r="C44" s="155"/>
      <c r="D44" s="155"/>
      <c r="E44" s="155"/>
      <c r="F44" s="125"/>
    </row>
    <row r="45" spans="1:6" ht="12.75" customHeight="1" x14ac:dyDescent="0.2">
      <c r="B45" s="156" t="s">
        <v>141</v>
      </c>
      <c r="C45" s="157"/>
      <c r="D45" s="157" t="s">
        <v>142</v>
      </c>
      <c r="E45" s="156"/>
      <c r="F45" s="156" t="s">
        <v>143</v>
      </c>
    </row>
    <row r="46" spans="1:6" x14ac:dyDescent="0.2">
      <c r="A46" s="145" t="s">
        <v>144</v>
      </c>
      <c r="B46" s="233"/>
      <c r="C46" s="233"/>
    </row>
    <row r="47" spans="1:6" ht="3.75" customHeight="1" x14ac:dyDescent="0.2">
      <c r="B47" s="233"/>
      <c r="C47" s="233"/>
      <c r="E47" s="233"/>
    </row>
    <row r="48" spans="1:6" x14ac:dyDescent="0.2">
      <c r="B48" s="154"/>
      <c r="C48" s="155"/>
      <c r="D48" s="155"/>
      <c r="E48" s="155"/>
      <c r="F48" s="125"/>
    </row>
    <row r="49" spans="1:6" ht="12.75" customHeight="1" x14ac:dyDescent="0.2">
      <c r="A49" s="118" t="s">
        <v>145</v>
      </c>
      <c r="B49" s="156" t="s">
        <v>141</v>
      </c>
      <c r="C49" s="157"/>
      <c r="D49" s="157" t="s">
        <v>142</v>
      </c>
      <c r="E49" s="156"/>
      <c r="F49" s="156" t="s">
        <v>143</v>
      </c>
    </row>
    <row r="50" spans="1:6" ht="19.5" customHeight="1" x14ac:dyDescent="0.2">
      <c r="B50" s="154"/>
      <c r="C50" s="155"/>
      <c r="D50" s="155"/>
      <c r="E50" s="155"/>
      <c r="F50" s="125"/>
    </row>
    <row r="51" spans="1:6" x14ac:dyDescent="0.2">
      <c r="A51" s="118" t="s">
        <v>146</v>
      </c>
      <c r="B51" s="156" t="s">
        <v>141</v>
      </c>
      <c r="C51" s="157"/>
      <c r="D51" s="157" t="s">
        <v>142</v>
      </c>
      <c r="E51" s="156"/>
      <c r="F51" s="156" t="s">
        <v>143</v>
      </c>
    </row>
    <row r="52" spans="1:6" s="158" customFormat="1" ht="21" customHeight="1" x14ac:dyDescent="0.2">
      <c r="B52" s="154"/>
      <c r="C52" s="155"/>
      <c r="D52" s="155"/>
      <c r="E52" s="155"/>
      <c r="F52" s="155"/>
    </row>
    <row r="53" spans="1:6" s="163" customFormat="1" x14ac:dyDescent="0.2">
      <c r="A53" s="159"/>
      <c r="B53" s="160"/>
      <c r="C53" s="161"/>
      <c r="D53" s="161"/>
      <c r="E53" s="162"/>
      <c r="F53" s="162"/>
    </row>
  </sheetData>
  <mergeCells count="13">
    <mergeCell ref="A3:F3"/>
    <mergeCell ref="A12:B12"/>
    <mergeCell ref="A19:B19"/>
    <mergeCell ref="A21:B21"/>
    <mergeCell ref="A22:B22"/>
    <mergeCell ref="A23:B23"/>
    <mergeCell ref="A42:F43"/>
    <mergeCell ref="A24:B24"/>
    <mergeCell ref="A26:B26"/>
    <mergeCell ref="A27:B27"/>
    <mergeCell ref="A28:B28"/>
    <mergeCell ref="A31:B31"/>
    <mergeCell ref="A41:B41"/>
  </mergeCells>
  <conditionalFormatting sqref="C20:D20">
    <cfRule type="cellIs" dxfId="2" priority="3" stopIfTrue="1" operator="greaterThan">
      <formula>$E$8</formula>
    </cfRule>
  </conditionalFormatting>
  <conditionalFormatting sqref="F29">
    <cfRule type="cellIs" dxfId="1" priority="2" stopIfTrue="1" operator="lessThan">
      <formula>0</formula>
    </cfRule>
  </conditionalFormatting>
  <conditionalFormatting sqref="F21:F28">
    <cfRule type="cellIs" dxfId="0" priority="1" stopIfTrue="1" operator="lessThan">
      <formula>0</formula>
    </cfRule>
  </conditionalFormatting>
  <printOptions horizontalCentered="1"/>
  <pageMargins left="0.42" right="0.48" top="0.43" bottom="0.31" header="0.26" footer="0.09"/>
  <headerFooter alignWithMargins="0">
    <oddFooter>&amp;R&amp;8Program Finance rev 2015-04
Attachment D:  &amp;A</oddFooter>
  </headerFooter>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AEB305A8DB5CD4B96FA74BCEEC2C323" ma:contentTypeVersion="12" ma:contentTypeDescription="Create a new document." ma:contentTypeScope="" ma:versionID="36601cfb8545b666b649dac1ecbd9ab1">
  <xsd:schema xmlns:xsd="http://www.w3.org/2001/XMLSchema" xmlns:xs="http://www.w3.org/2001/XMLSchema" xmlns:p="http://schemas.microsoft.com/office/2006/metadata/properties" xmlns:ns2="89c39f89-eaea-4bde-9d93-536dbdc907c3" xmlns:ns3="30b86f69-75bf-4bcf-810c-d3a2108aa5a5" targetNamespace="http://schemas.microsoft.com/office/2006/metadata/properties" ma:root="true" ma:fieldsID="a1e58e647fc4935de265abf9a090e850" ns2:_="" ns3:_="">
    <xsd:import namespace="89c39f89-eaea-4bde-9d93-536dbdc907c3"/>
    <xsd:import namespace="30b86f69-75bf-4bcf-810c-d3a2108aa5a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c39f89-eaea-4bde-9d93-536dbdc907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b86f69-75bf-4bcf-810c-d3a2108aa5a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D452CC-2850-4681-B852-FFA810AE7083}">
  <ds:schemaRefs>
    <ds:schemaRef ds:uri="http://schemas.microsoft.com/sharepoint/v3/contenttype/forms"/>
  </ds:schemaRefs>
</ds:datastoreItem>
</file>

<file path=customXml/itemProps2.xml><?xml version="1.0" encoding="utf-8"?>
<ds:datastoreItem xmlns:ds="http://schemas.openxmlformats.org/officeDocument/2006/customXml" ds:itemID="{39859C81-34A4-4B61-A59C-5AAE3E2326B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4D45A8F-AF10-4C64-A252-F1E709484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c39f89-eaea-4bde-9d93-536dbdc907c3"/>
    <ds:schemaRef ds:uri="30b86f69-75bf-4bcf-810c-d3a2108aa5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3</vt:i4>
      </vt:variant>
    </vt:vector>
  </HeadingPairs>
  <TitlesOfParts>
    <vt:vector size="9" baseType="lpstr">
      <vt:lpstr>Суммарный бюджет</vt:lpstr>
      <vt:lpstr>Детальный бюджет</vt:lpstr>
      <vt:lpstr>Активности</vt:lpstr>
      <vt:lpstr>SFR</vt:lpstr>
      <vt:lpstr>SFR Instructions</vt:lpstr>
      <vt:lpstr>Advance Request Form</vt:lpstr>
      <vt:lpstr>'Advance Request Form'!Область_печати</vt:lpstr>
      <vt:lpstr>SFR!Область_печати</vt:lpstr>
      <vt:lpstr>'SFR Instructions'!Область_печати</vt:lpstr>
    </vt:vector>
  </TitlesOfParts>
  <Manager/>
  <Company>FHI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IDewulf</dc:creator>
  <cp:keywords/>
  <dc:description/>
  <cp:lastModifiedBy>Aida Altynbekova</cp:lastModifiedBy>
  <cp:revision/>
  <dcterms:created xsi:type="dcterms:W3CDTF">2002-11-11T20:30:30Z</dcterms:created>
  <dcterms:modified xsi:type="dcterms:W3CDTF">2021-07-02T06:22:39Z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105000.000000000</vt:lpwstr>
  </property>
  <property fmtid="{D5CDD505-2E9C-101B-9397-08002B2CF9AE}" pid="3" name="Document Type">
    <vt:lpwstr>FMM Manual</vt:lpwstr>
  </property>
  <property fmtid="{D5CDD505-2E9C-101B-9397-08002B2CF9AE}" pid="4" name="Topic Areas">
    <vt:lpwstr>Subagreement Materials</vt:lpwstr>
  </property>
  <property fmtid="{D5CDD505-2E9C-101B-9397-08002B2CF9AE}" pid="5" name="Topic Area">
    <vt:lpwstr>Field Management Resources</vt:lpwstr>
  </property>
  <property fmtid="{D5CDD505-2E9C-101B-9397-08002B2CF9AE}" pid="6" name="Purpose">
    <vt:lpwstr>Action</vt:lpwstr>
  </property>
  <property fmtid="{D5CDD505-2E9C-101B-9397-08002B2CF9AE}" pid="7" name="Action Item">
    <vt:lpwstr/>
  </property>
  <property fmtid="{D5CDD505-2E9C-101B-9397-08002B2CF9AE}" pid="8" name="_NewReviewCycle">
    <vt:lpwstr/>
  </property>
  <property fmtid="{D5CDD505-2E9C-101B-9397-08002B2CF9AE}" pid="9" name="ContentTypeId">
    <vt:lpwstr>0x0101004AEB305A8DB5CD4B96FA74BCEEC2C323</vt:lpwstr>
  </property>
</Properties>
</file>