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7.0.28\Administrative\NAZIRA\Procurements\2. На этапе приема документов\030.2024 Тендер на ремонт ЦО Узген\"/>
    </mc:Choice>
  </mc:AlternateContent>
  <bookViews>
    <workbookView xWindow="0" yWindow="0" windowWidth="17496" windowHeight="7836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6" i="1" l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25" i="1"/>
  <c r="F118" i="1"/>
  <c r="B209" i="1" l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142" i="1"/>
  <c r="F139" i="1"/>
  <c r="F128" i="1"/>
  <c r="F129" i="1"/>
  <c r="F130" i="1"/>
  <c r="F131" i="1"/>
  <c r="F132" i="1"/>
  <c r="F133" i="1"/>
  <c r="F134" i="1"/>
  <c r="F135" i="1"/>
  <c r="F136" i="1"/>
  <c r="F137" i="1"/>
  <c r="F138" i="1"/>
  <c r="F127" i="1"/>
  <c r="F120" i="1"/>
  <c r="F121" i="1"/>
  <c r="F122" i="1"/>
  <c r="F124" i="1"/>
  <c r="F119" i="1"/>
  <c r="F115" i="1"/>
  <c r="F113" i="1"/>
  <c r="F109" i="1"/>
  <c r="F110" i="1"/>
  <c r="F111" i="1"/>
  <c r="F112" i="1"/>
  <c r="F108" i="1"/>
  <c r="F106" i="1"/>
  <c r="F97" i="1"/>
  <c r="F98" i="1"/>
  <c r="F99" i="1"/>
  <c r="F100" i="1"/>
  <c r="F101" i="1"/>
  <c r="F102" i="1"/>
  <c r="F103" i="1"/>
  <c r="F104" i="1"/>
  <c r="F105" i="1"/>
  <c r="F96" i="1"/>
  <c r="F94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76" i="1"/>
  <c r="F74" i="1"/>
  <c r="F66" i="1"/>
  <c r="F67" i="1"/>
  <c r="F68" i="1"/>
  <c r="F69" i="1"/>
  <c r="F70" i="1"/>
  <c r="F71" i="1"/>
  <c r="F72" i="1"/>
  <c r="F73" i="1"/>
  <c r="F65" i="1"/>
  <c r="F63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39" i="1"/>
  <c r="F37" i="1"/>
  <c r="F7" i="1"/>
  <c r="F140" i="1" l="1"/>
  <c r="F201" i="1"/>
  <c r="F202" i="1" l="1"/>
</calcChain>
</file>

<file path=xl/sharedStrings.xml><?xml version="1.0" encoding="utf-8"?>
<sst xmlns="http://schemas.openxmlformats.org/spreadsheetml/2006/main" count="389" uniqueCount="203">
  <si>
    <t>Ед изм</t>
  </si>
  <si>
    <t>Кол-во</t>
  </si>
  <si>
    <t>м2</t>
  </si>
  <si>
    <t>Материалы</t>
  </si>
  <si>
    <t>м.</t>
  </si>
  <si>
    <t>Наименование работ</t>
  </si>
  <si>
    <t>Ст.за Ед.</t>
  </si>
  <si>
    <t>Об.ст.сом</t>
  </si>
  <si>
    <t>Шурупы, саморезы</t>
  </si>
  <si>
    <t>Кисти</t>
  </si>
  <si>
    <t>Валики</t>
  </si>
  <si>
    <t>Вулканит</t>
  </si>
  <si>
    <t>Эл.включатель</t>
  </si>
  <si>
    <t>Итого материалов:</t>
  </si>
  <si>
    <t>Серпянка</t>
  </si>
  <si>
    <t>Перфорированные уголки откосные</t>
  </si>
  <si>
    <t>шт.</t>
  </si>
  <si>
    <t>Установка выключателей</t>
  </si>
  <si>
    <t xml:space="preserve">№ </t>
  </si>
  <si>
    <t xml:space="preserve">Сметный расчет </t>
  </si>
  <si>
    <t>Итого работ:</t>
  </si>
  <si>
    <t>Плинтус напольный в комплекте</t>
  </si>
  <si>
    <t xml:space="preserve">Итого работы +  материалы: </t>
  </si>
  <si>
    <t>Всего по смете:</t>
  </si>
  <si>
    <t>Демонтажные работы</t>
  </si>
  <si>
    <t>Итого:</t>
  </si>
  <si>
    <t>Кассовой узел</t>
  </si>
  <si>
    <t>Электромонтажные работы</t>
  </si>
  <si>
    <t>Монтажная пена</t>
  </si>
  <si>
    <t>Изолента</t>
  </si>
  <si>
    <t>Монтаж кабель канала 16x25</t>
  </si>
  <si>
    <t>Светильник 60*60 Tekled 48 W 595х595 внутренний</t>
  </si>
  <si>
    <t>Кабель канал 16x25</t>
  </si>
  <si>
    <t>кг.</t>
  </si>
  <si>
    <t>пач.</t>
  </si>
  <si>
    <t>Уголок опорный по периметру стены</t>
  </si>
  <si>
    <t>Подвесы потолочные</t>
  </si>
  <si>
    <t>Потолок Армстронг</t>
  </si>
  <si>
    <t>Общестроительные работы</t>
  </si>
  <si>
    <t>Транспортные расходы:</t>
  </si>
  <si>
    <t xml:space="preserve">СВП стяжка </t>
  </si>
  <si>
    <t>СВП Клин</t>
  </si>
  <si>
    <t>Установка плинтуса</t>
  </si>
  <si>
    <t>п/м</t>
  </si>
  <si>
    <t>м</t>
  </si>
  <si>
    <t xml:space="preserve">Светильник 30*30 Tekled 24 W внешний </t>
  </si>
  <si>
    <t>Затирка для швов</t>
  </si>
  <si>
    <t>В/эмульсия краска  ТЕКС цвет бежевый  RAL X060 14 кг. (Казахстан)</t>
  </si>
  <si>
    <t xml:space="preserve">В/эмульсия краска  цвет бордовый RAL 3003 2.7 кг. (Финляндия) </t>
  </si>
  <si>
    <t>Праймер  Алинекс (Казахстан)</t>
  </si>
  <si>
    <t>Шпаклевка глатт,  мешок 25 кг (Казахстан)</t>
  </si>
  <si>
    <t>Шпаклевка финиш Алинекс мешок  25 кг. (Казахстан)</t>
  </si>
  <si>
    <t>Гипсокартон 12 мм 1.2*2.5 Кнауф (Казахстан)</t>
  </si>
  <si>
    <t>Эл.кабель ВВГ НГ  LS 3*1.5</t>
  </si>
  <si>
    <t>Клей кафельный 25 кг. Крепость (Казахстан)</t>
  </si>
  <si>
    <t xml:space="preserve">Квадрат 14х14, кругляк 16 </t>
  </si>
  <si>
    <t xml:space="preserve">Установка перфорированных уголков </t>
  </si>
  <si>
    <t xml:space="preserve">Электроды арсенал (Белоруссия) </t>
  </si>
  <si>
    <t>м3</t>
  </si>
  <si>
    <t xml:space="preserve">Устройство полов керамогранитом </t>
  </si>
  <si>
    <t xml:space="preserve">Установка унитаза в комплекте </t>
  </si>
  <si>
    <t xml:space="preserve">Установка раковины в комплекте </t>
  </si>
  <si>
    <t xml:space="preserve">Установка бронированных окон </t>
  </si>
  <si>
    <t xml:space="preserve">Установка декоративных решеток </t>
  </si>
  <si>
    <t xml:space="preserve">Шпатлевка стен </t>
  </si>
  <si>
    <t>Установка столешницы и передаточного лотка</t>
  </si>
  <si>
    <t>Установка эл.светильников внутренних 60*60</t>
  </si>
  <si>
    <t xml:space="preserve">Установка плинтуса </t>
  </si>
  <si>
    <t>Строительный скотч</t>
  </si>
  <si>
    <t xml:space="preserve">Керамогранит 600*600 под цвет полов операционного зала  </t>
  </si>
  <si>
    <t>Установка распред коробок внутренних</t>
  </si>
  <si>
    <t>Уголок 45х45 4мм.</t>
  </si>
  <si>
    <t>Непредвиденные расходы 5%:</t>
  </si>
  <si>
    <t>Вывоз мусора:</t>
  </si>
  <si>
    <t>рейс</t>
  </si>
  <si>
    <t xml:space="preserve">Унитаз в комплекте </t>
  </si>
  <si>
    <t xml:space="preserve">Смеситель </t>
  </si>
  <si>
    <t xml:space="preserve">                 Ремонт филиала ФИНКА Банк Узген </t>
  </si>
  <si>
    <t xml:space="preserve">Демонтаж решеток на окнах, входной группы </t>
  </si>
  <si>
    <t xml:space="preserve">Накат эмульсии на стены </t>
  </si>
  <si>
    <t>Покраска труб отопления (общий)</t>
  </si>
  <si>
    <t xml:space="preserve">Шпатлевка + шлифовка стен </t>
  </si>
  <si>
    <t>л.</t>
  </si>
  <si>
    <t xml:space="preserve">Выравнивающая стяжка полов, служебного помещения </t>
  </si>
  <si>
    <t>Демонтаж выключателей</t>
  </si>
  <si>
    <t>Бойлер 15л.</t>
  </si>
  <si>
    <t>Специалист по капитальному строительству Шинкаренко М.</t>
  </si>
  <si>
    <t xml:space="preserve">Демонтаж кассовой столешницы с передаточным лотком с передней панелью </t>
  </si>
  <si>
    <t>Демонтаж кассового бронированного окна 1500*1200</t>
  </si>
  <si>
    <t xml:space="preserve">Демонтаж кабель каналов стены, стены потолок </t>
  </si>
  <si>
    <t xml:space="preserve">Демонтаж кабеля </t>
  </si>
  <si>
    <t xml:space="preserve">Демонтаж эл. точки розетка </t>
  </si>
  <si>
    <t>Демонтаж окна ПВХ 80*60</t>
  </si>
  <si>
    <t xml:space="preserve">Демонтаж светильников </t>
  </si>
  <si>
    <t xml:space="preserve">Демонтаж напольной плитки служебного помещения </t>
  </si>
  <si>
    <t xml:space="preserve">Демонтаж межкомнатной двери служебного помещения </t>
  </si>
  <si>
    <t xml:space="preserve">Демонтаж подоконников ПВХ </t>
  </si>
  <si>
    <t xml:space="preserve">Демонтаж эл. точки развед коробка  </t>
  </si>
  <si>
    <t xml:space="preserve">Демонтаж межкомнатной двери операционного зала </t>
  </si>
  <si>
    <t>Отделка кафелем стен сан узла</t>
  </si>
  <si>
    <t xml:space="preserve">Накат эмульсии на стены  </t>
  </si>
  <si>
    <t xml:space="preserve">Накат эмульсии на потолок, сан узла, служебного помещения  </t>
  </si>
  <si>
    <t>Установка бойлера 15 л.</t>
  </si>
  <si>
    <t xml:space="preserve">Шпатлевка с выравнивающим слоем на стены </t>
  </si>
  <si>
    <t xml:space="preserve">Финишная шпатлевка + шлифовка стен </t>
  </si>
  <si>
    <t xml:space="preserve">Шпатлевка + шлифовка потолков </t>
  </si>
  <si>
    <t xml:space="preserve">м2 </t>
  </si>
  <si>
    <t xml:space="preserve">Установка галтелей </t>
  </si>
  <si>
    <t>комп.</t>
  </si>
  <si>
    <t xml:space="preserve">Служебное помещение </t>
  </si>
  <si>
    <t xml:space="preserve">Демонтаж металлической двери  </t>
  </si>
  <si>
    <t>Уст-во металлическим листом 3 мм кассы</t>
  </si>
  <si>
    <t>Обшивка стен перегородки с 2х сторон ГКЛ 12 мм.</t>
  </si>
  <si>
    <t xml:space="preserve">Звукоизоляция стен кассовой кабины </t>
  </si>
  <si>
    <t xml:space="preserve">Устройство метал.каркаса из труб 80*40 2мм. </t>
  </si>
  <si>
    <t>Кабинет демонтируемого кассового узла</t>
  </si>
  <si>
    <t xml:space="preserve">Выравнивающая шпатлевка откосов </t>
  </si>
  <si>
    <t xml:space="preserve">Демонтаж труб ПВХ служебного помещения </t>
  </si>
  <si>
    <t>Демонтаж плит Армстронг фоие</t>
  </si>
  <si>
    <t xml:space="preserve">Демонтаж перегородки на металлкаркасе обшитый металлическим листом и ГКЛ в нижней части, демонтируемого кассового окна 900х750   </t>
  </si>
  <si>
    <t>Фоие</t>
  </si>
  <si>
    <t>Монтаж плит потолков Армстронг</t>
  </si>
  <si>
    <t xml:space="preserve">Частичная шпатлевка + шлифовка стен  </t>
  </si>
  <si>
    <t>Наружные работы фасад</t>
  </si>
  <si>
    <t xml:space="preserve">Покраска металлических решеток </t>
  </si>
  <si>
    <t>шт</t>
  </si>
  <si>
    <t xml:space="preserve">Устройство стяжки </t>
  </si>
  <si>
    <t xml:space="preserve">Покраска перил </t>
  </si>
  <si>
    <t xml:space="preserve">Итого: </t>
  </si>
  <si>
    <t xml:space="preserve">Монтаж бронированной двери </t>
  </si>
  <si>
    <t>Приготовление цементно песчаной смеси вручную</t>
  </si>
  <si>
    <t>Выравнивающая стяжка полов</t>
  </si>
  <si>
    <t xml:space="preserve">Демонтаж деревянных полов </t>
  </si>
  <si>
    <t>Монтаж эл.провода 3*1.5</t>
  </si>
  <si>
    <t>Монтаж ВВГ 4х4</t>
  </si>
  <si>
    <t>Монтаж ВВГ 3х2,5</t>
  </si>
  <si>
    <t>Монтаж ВВГ 3х4</t>
  </si>
  <si>
    <t xml:space="preserve">Установка шитка в сборе </t>
  </si>
  <si>
    <t>Установка розеток</t>
  </si>
  <si>
    <t>Демонтаж кассовых бронированных окон 80*80</t>
  </si>
  <si>
    <t>Операционный зал № 2</t>
  </si>
  <si>
    <t xml:space="preserve">Сталь листовая, толщиной 3х1000х2000 (Россия) </t>
  </si>
  <si>
    <t>Установка эл.светильников наружных 30*30</t>
  </si>
  <si>
    <t>Оцинкованный профиль Кнауф 60/27 0.32(Казахстан)</t>
  </si>
  <si>
    <t xml:space="preserve">Оцинкованный профиль направляющий </t>
  </si>
  <si>
    <t>Трубоквадрат 80Х40 2мм.  (Россия)</t>
  </si>
  <si>
    <t>Гофра d15</t>
  </si>
  <si>
    <t>Монтаж гофры d15</t>
  </si>
  <si>
    <t>Кабел ВВГ 4х4</t>
  </si>
  <si>
    <t>Кабель ВВГ 3х4</t>
  </si>
  <si>
    <t>Кабель ВВГ 3х2.5</t>
  </si>
  <si>
    <t>Автомат 25А</t>
  </si>
  <si>
    <t>Автомат 80А 3ф</t>
  </si>
  <si>
    <t>Щит</t>
  </si>
  <si>
    <t>Отсев</t>
  </si>
  <si>
    <t>Цемент</t>
  </si>
  <si>
    <t>т.</t>
  </si>
  <si>
    <t>Демонтаж перегородки 0.5 кирпича 1900х2850</t>
  </si>
  <si>
    <t>Пробивка перегородки 0.5 кирпича 900х2100 для дверного проема кассового узла</t>
  </si>
  <si>
    <t>Пробивка оконного проема 0.5 кирпича 1500х1700х2</t>
  </si>
  <si>
    <t xml:space="preserve">Демонтаж галтелей </t>
  </si>
  <si>
    <t>Демонтаж плинтусов</t>
  </si>
  <si>
    <t>Чистка от старого покрытия стен служебного помещения</t>
  </si>
  <si>
    <t>Демонтаж алюминиевой кассовой перегородки 1400*700*2100</t>
  </si>
  <si>
    <t>Реставрация швов керамогранита</t>
  </si>
  <si>
    <t>Обшивка оконного проема на металлических профилях ГКЛ с двух сторон 800х1760</t>
  </si>
  <si>
    <t>Монтаж алюминиевой перегородки перед кассовыми окнами 600*2100 3шт. Цвет Ral 9006</t>
  </si>
  <si>
    <t>Звукоизоляция перегородки</t>
  </si>
  <si>
    <t xml:space="preserve">Шпатлевка перегородки с двух сторон </t>
  </si>
  <si>
    <t>Демонтаж алюминиевой перегородки холодной серии каб. Гл. бухгалтера 2400*2200</t>
  </si>
  <si>
    <t>Устройство двухсторонней перегородки ГКЛ для хоз нужд 1900*1900*2800</t>
  </si>
  <si>
    <t>Грунтовка стен</t>
  </si>
  <si>
    <t>Грунтовка потолков</t>
  </si>
  <si>
    <t>Покраска металлической двери</t>
  </si>
  <si>
    <t>Изготовление, монтаж решеток на входную группу, окно. уголок 45х45 6 мм., заполнение, ячейкой 140х140 мм. кругляк 16 мм./ квадрат 14 мм.</t>
  </si>
  <si>
    <t xml:space="preserve">Монтаж сетевого шкафа </t>
  </si>
  <si>
    <t>Накат эмульсии на стены</t>
  </si>
  <si>
    <t>Изготовление, монтаж решеток на входную группу, окна. уголок 45х45 4 мм., заполнение 140х140 мм. кругляк 16 мм./ квадрат 14 мм.</t>
  </si>
  <si>
    <t>Операционный зал №1</t>
  </si>
  <si>
    <t>Устройство керамогранита лестницы главного входа</t>
  </si>
  <si>
    <t xml:space="preserve">Плиты Армстронг </t>
  </si>
  <si>
    <t>Ступень керамогранит Estima Standard, соль-перец. Цвет: бежевый</t>
  </si>
  <si>
    <t>Эмаль Slaven
Грунт-эмаль 3в1 SLAVEN Белый 3,2кг</t>
  </si>
  <si>
    <t>Грунт-эмаль 3в1 Металкид черная 3кг</t>
  </si>
  <si>
    <t>Плитка настенная BELANI STATUARIO БЕЛЫЙ GP 30Х60 1М²</t>
  </si>
  <si>
    <t>Трубоквадрат 60Х60 2мм.  (Россия)</t>
  </si>
  <si>
    <t>Грунтовка Бетон Контакт КАПИТАЛ 12кг</t>
  </si>
  <si>
    <t>Акустик Кнауф 10ка (Казахстан)</t>
  </si>
  <si>
    <t>Умывальник «Аттика 55», хромированный белый, ВКС</t>
  </si>
  <si>
    <t>Демонтаж  декоративной  решетки 1500х500</t>
  </si>
  <si>
    <t xml:space="preserve">Обработка стен бетон контактом </t>
  </si>
  <si>
    <t xml:space="preserve">Установка двери ПВХ, сан узла, служб. помещения со стоимостью материалов    </t>
  </si>
  <si>
    <t xml:space="preserve">Подключение центрального отопления со стоимостью  материалов </t>
  </si>
  <si>
    <t>Монтаж потолков Армстронг</t>
  </si>
  <si>
    <t>Изготовление, монтаж перегородки алюминиевой холодной серии с дверьми на доводчике RAL 9006 со стоимостью  материалов</t>
  </si>
  <si>
    <t>Распределительные коробки  внутренние</t>
  </si>
  <si>
    <t>Вязальная  проволока  2.8 мм.</t>
  </si>
  <si>
    <t>Налоги, сборы 4/6%</t>
  </si>
  <si>
    <t xml:space="preserve">Демонтаж входной группы ПВХ </t>
  </si>
  <si>
    <t>Изготовление, монтаж алюминиевой входной группы теплой серии, двери распашные 2 шт., на доводчике Цвет RAL 9006</t>
  </si>
  <si>
    <t>Устройство двухсторонней перегородки ГКЛ дверного проема, усиленной металлической трубой (стойки для крепления сетевого шкафа)</t>
  </si>
  <si>
    <t>Полимерная покраска  демонтируемой перегородки кабинета гл. бухгалтера, алюминиевого  профиля холодной серии, цвет RAL 9006, монтаж 2850*2200*2600</t>
  </si>
  <si>
    <t>Изготовление, монтаж дополнительной алюминиевой перегородки холодной серии кабинета гл. бухгалтера 650*2600  RAL 9006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</si>
</sst>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_$_-;\-* #,##0.00_$_-;_-* &quot;-&quot;??_$_-;_-@_-"/>
  </numFmts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</cellStyleXfs>
  <cellXfs count="5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0" borderId="1" xfId="0" applyFont="1" applyBorder="1" applyAlignment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8" fillId="0" borderId="1" xfId="0" applyNumberFormat="1" applyFont="1" applyBorder="1" applyAlignment="1"/>
    <xf numFmtId="0" fontId="9" fillId="0" borderId="1" xfId="0" applyNumberFormat="1" applyFont="1" applyBorder="1" applyAlignment="1"/>
    <xf numFmtId="0" fontId="8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 wrapText="1"/>
    </xf>
    <xf numFmtId="0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NumberFormat="1" applyFont="1" applyBorder="1"/>
    <xf numFmtId="0" fontId="9" fillId="0" borderId="1" xfId="0" applyFont="1" applyBorder="1" applyAlignment="1">
      <alignment horizontal="left" vertical="center"/>
    </xf>
    <xf numFmtId="0" fontId="9" fillId="0" borderId="1" xfId="7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right" vertical="center"/>
    </xf>
    <xf numFmtId="0" fontId="9" fillId="0" borderId="1" xfId="7" applyFont="1" applyBorder="1" applyAlignment="1">
      <alignment horizontal="left" wrapText="1"/>
    </xf>
    <xf numFmtId="0" fontId="9" fillId="0" borderId="1" xfId="7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right"/>
    </xf>
    <xf numFmtId="0" fontId="9" fillId="2" borderId="1" xfId="7" applyFont="1" applyFill="1" applyBorder="1" applyAlignment="1">
      <alignment horizontal="left" vertical="center" wrapText="1"/>
    </xf>
    <xf numFmtId="0" fontId="9" fillId="2" borderId="1" xfId="7" applyNumberFormat="1" applyFont="1" applyFill="1" applyBorder="1" applyAlignment="1">
      <alignment horizontal="center" vertical="center"/>
    </xf>
    <xf numFmtId="0" fontId="9" fillId="0" borderId="1" xfId="7" applyNumberFormat="1" applyFont="1" applyBorder="1" applyAlignment="1">
      <alignment horizontal="center" vertical="center"/>
    </xf>
    <xf numFmtId="0" fontId="9" fillId="0" borderId="1" xfId="7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7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/>
    <xf numFmtId="0" fontId="11" fillId="0" borderId="0" xfId="0" applyFont="1" applyBorder="1" applyAlignment="1">
      <alignment vertical="center"/>
    </xf>
    <xf numFmtId="0" fontId="12" fillId="0" borderId="0" xfId="1" applyFont="1" applyFill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1" fillId="0" borderId="0" xfId="0" applyFont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8">
    <cellStyle name="Comma 2" xfId="5"/>
    <cellStyle name="Comma 3" xfId="3"/>
    <cellStyle name="Normal" xfId="0" builtinId="0"/>
    <cellStyle name="Normal 2" xfId="1"/>
    <cellStyle name="Normal 2 2" xfId="4"/>
    <cellStyle name="Normal 3" xfId="2"/>
    <cellStyle name="Percent 2" xfId="6"/>
    <cellStyle name="Обычный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sim.shinkarenko\Desktop\&#1044;&#1086;&#1075;&#1086;&#1074;&#1086;&#1088;&#1072;%202024&#1075;\&#1058;&#1047;%20&#1041;&#1072;&#1090;&#1082;&#1077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естроительные работы "/>
      <sheetName val="Корпусная, мягкая мебель"/>
    </sheetNames>
    <sheetDataSet>
      <sheetData sheetId="0">
        <row r="251">
          <cell r="B251" t="str">
            <v>Расход и стоимость материалов определяются Подрядчиком.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7"/>
  <sheetViews>
    <sheetView tabSelected="1" workbookViewId="0">
      <selection activeCell="C215" sqref="C215"/>
    </sheetView>
  </sheetViews>
  <sheetFormatPr defaultRowHeight="14.4" x14ac:dyDescent="0.3"/>
  <cols>
    <col min="1" max="1" width="4.44140625" customWidth="1"/>
    <col min="2" max="2" width="52.88671875" customWidth="1"/>
    <col min="3" max="3" width="9.6640625" customWidth="1"/>
    <col min="4" max="4" width="7.109375" customWidth="1"/>
    <col min="5" max="5" width="9.6640625" customWidth="1"/>
    <col min="6" max="6" width="13.5546875" customWidth="1"/>
    <col min="7" max="9" width="9.5546875" customWidth="1"/>
  </cols>
  <sheetData>
    <row r="1" spans="1:9" ht="18" customHeight="1" x14ac:dyDescent="0.3">
      <c r="A1" s="9"/>
      <c r="B1" s="56" t="s">
        <v>19</v>
      </c>
      <c r="C1" s="56"/>
      <c r="D1" s="56"/>
      <c r="E1" s="56"/>
      <c r="F1" s="56"/>
    </row>
    <row r="2" spans="1:9" x14ac:dyDescent="0.3">
      <c r="A2" s="55" t="s">
        <v>77</v>
      </c>
      <c r="B2" s="55"/>
      <c r="C2" s="55"/>
      <c r="D2" s="55"/>
      <c r="E2" s="55"/>
      <c r="F2" s="55"/>
      <c r="G2" s="1"/>
      <c r="H2" s="1"/>
      <c r="I2" s="1"/>
    </row>
    <row r="3" spans="1:9" ht="9" customHeight="1" x14ac:dyDescent="0.3">
      <c r="A3" s="10"/>
      <c r="B3" s="54"/>
      <c r="C3" s="54"/>
      <c r="D3" s="54"/>
      <c r="E3" s="54"/>
      <c r="F3" s="54"/>
      <c r="G3" s="2"/>
      <c r="H3" s="2"/>
      <c r="I3" s="2"/>
    </row>
    <row r="4" spans="1:9" ht="14.25" customHeight="1" x14ac:dyDescent="0.3">
      <c r="A4" s="18" t="s">
        <v>18</v>
      </c>
      <c r="B4" s="19" t="s">
        <v>5</v>
      </c>
      <c r="C4" s="11" t="s">
        <v>0</v>
      </c>
      <c r="D4" s="11" t="s">
        <v>1</v>
      </c>
      <c r="E4" s="11" t="s">
        <v>6</v>
      </c>
      <c r="F4" s="11" t="s">
        <v>7</v>
      </c>
      <c r="G4" s="3"/>
      <c r="H4" s="3"/>
      <c r="I4" s="3"/>
    </row>
    <row r="5" spans="1:9" ht="14.25" customHeight="1" x14ac:dyDescent="0.3">
      <c r="A5" s="18"/>
      <c r="B5" s="20" t="s">
        <v>38</v>
      </c>
      <c r="C5" s="11"/>
      <c r="D5" s="11"/>
      <c r="E5" s="11"/>
      <c r="F5" s="11"/>
      <c r="G5" s="3"/>
      <c r="H5" s="3"/>
      <c r="I5" s="3"/>
    </row>
    <row r="6" spans="1:9" ht="14.25" customHeight="1" x14ac:dyDescent="0.3">
      <c r="A6" s="18"/>
      <c r="B6" s="19" t="s">
        <v>24</v>
      </c>
      <c r="C6" s="11"/>
      <c r="D6" s="11"/>
      <c r="E6" s="11"/>
      <c r="F6" s="11"/>
      <c r="G6" s="3"/>
      <c r="H6" s="3"/>
      <c r="I6" s="3"/>
    </row>
    <row r="7" spans="1:9" ht="15" customHeight="1" x14ac:dyDescent="0.3">
      <c r="A7" s="18">
        <v>1</v>
      </c>
      <c r="B7" s="21" t="s">
        <v>139</v>
      </c>
      <c r="C7" s="19" t="s">
        <v>16</v>
      </c>
      <c r="D7" s="22">
        <v>3</v>
      </c>
      <c r="E7" s="16"/>
      <c r="F7" s="16">
        <f>E7*D7</f>
        <v>0</v>
      </c>
      <c r="G7" s="3"/>
      <c r="H7" s="3"/>
      <c r="I7" s="3"/>
    </row>
    <row r="8" spans="1:9" ht="15" customHeight="1" x14ac:dyDescent="0.3">
      <c r="A8" s="18">
        <v>2</v>
      </c>
      <c r="B8" s="21" t="s">
        <v>92</v>
      </c>
      <c r="C8" s="19" t="s">
        <v>16</v>
      </c>
      <c r="D8" s="22">
        <v>1</v>
      </c>
      <c r="E8" s="16"/>
      <c r="F8" s="16">
        <f t="shared" ref="F8:F36" si="0">E8*D8</f>
        <v>0</v>
      </c>
      <c r="G8" s="3"/>
      <c r="H8" s="3"/>
      <c r="I8" s="3"/>
    </row>
    <row r="9" spans="1:9" ht="15" customHeight="1" x14ac:dyDescent="0.3">
      <c r="A9" s="18">
        <v>3</v>
      </c>
      <c r="B9" s="21" t="s">
        <v>96</v>
      </c>
      <c r="C9" s="19" t="s">
        <v>16</v>
      </c>
      <c r="D9" s="22">
        <v>4</v>
      </c>
      <c r="E9" s="16"/>
      <c r="F9" s="16">
        <f t="shared" si="0"/>
        <v>0</v>
      </c>
      <c r="G9" s="3"/>
      <c r="H9" s="3"/>
      <c r="I9" s="3"/>
    </row>
    <row r="10" spans="1:9" ht="15" customHeight="1" x14ac:dyDescent="0.3">
      <c r="A10" s="18">
        <v>4</v>
      </c>
      <c r="B10" s="21" t="s">
        <v>110</v>
      </c>
      <c r="C10" s="19" t="s">
        <v>16</v>
      </c>
      <c r="D10" s="22">
        <v>2</v>
      </c>
      <c r="E10" s="16"/>
      <c r="F10" s="16">
        <f t="shared" si="0"/>
        <v>0</v>
      </c>
      <c r="G10" s="3"/>
      <c r="H10" s="3"/>
      <c r="I10" s="3"/>
    </row>
    <row r="11" spans="1:9" ht="15" customHeight="1" x14ac:dyDescent="0.3">
      <c r="A11" s="18">
        <v>5</v>
      </c>
      <c r="B11" s="23" t="s">
        <v>157</v>
      </c>
      <c r="C11" s="19" t="s">
        <v>2</v>
      </c>
      <c r="D11" s="22">
        <v>13.3</v>
      </c>
      <c r="E11" s="16"/>
      <c r="F11" s="16">
        <f t="shared" si="0"/>
        <v>0</v>
      </c>
      <c r="G11" s="3"/>
      <c r="H11" s="3"/>
      <c r="I11" s="3"/>
    </row>
    <row r="12" spans="1:9" ht="14.25" customHeight="1" x14ac:dyDescent="0.3">
      <c r="A12" s="18">
        <v>6</v>
      </c>
      <c r="B12" s="20" t="s">
        <v>159</v>
      </c>
      <c r="C12" s="19" t="s">
        <v>2</v>
      </c>
      <c r="D12" s="22">
        <v>5.0999999999999996</v>
      </c>
      <c r="E12" s="16"/>
      <c r="F12" s="16">
        <f t="shared" si="0"/>
        <v>0</v>
      </c>
      <c r="G12" s="3"/>
      <c r="H12" s="3"/>
      <c r="I12" s="3"/>
    </row>
    <row r="13" spans="1:9" ht="30" customHeight="1" x14ac:dyDescent="0.3">
      <c r="A13" s="18">
        <v>7</v>
      </c>
      <c r="B13" s="23" t="s">
        <v>158</v>
      </c>
      <c r="C13" s="19" t="s">
        <v>2</v>
      </c>
      <c r="D13" s="22">
        <v>1.9</v>
      </c>
      <c r="E13" s="16"/>
      <c r="F13" s="16">
        <f t="shared" si="0"/>
        <v>0</v>
      </c>
      <c r="G13" s="3"/>
      <c r="H13" s="3"/>
      <c r="I13" s="3"/>
    </row>
    <row r="14" spans="1:9" ht="15" customHeight="1" x14ac:dyDescent="0.3">
      <c r="A14" s="18">
        <v>8</v>
      </c>
      <c r="B14" s="23" t="s">
        <v>132</v>
      </c>
      <c r="C14" s="19" t="s">
        <v>2</v>
      </c>
      <c r="D14" s="22">
        <v>14.7</v>
      </c>
      <c r="E14" s="16"/>
      <c r="F14" s="16">
        <f t="shared" si="0"/>
        <v>0</v>
      </c>
      <c r="G14" s="3"/>
      <c r="H14" s="3"/>
      <c r="I14" s="3"/>
    </row>
    <row r="15" spans="1:9" ht="15" customHeight="1" x14ac:dyDescent="0.3">
      <c r="A15" s="18">
        <v>9</v>
      </c>
      <c r="B15" s="20" t="s">
        <v>88</v>
      </c>
      <c r="C15" s="19" t="s">
        <v>16</v>
      </c>
      <c r="D15" s="22">
        <v>1</v>
      </c>
      <c r="E15" s="16"/>
      <c r="F15" s="16">
        <f t="shared" si="0"/>
        <v>0</v>
      </c>
      <c r="G15" s="3"/>
      <c r="H15" s="3"/>
      <c r="I15" s="3"/>
    </row>
    <row r="16" spans="1:9" ht="30" customHeight="1" x14ac:dyDescent="0.3">
      <c r="A16" s="18">
        <v>10</v>
      </c>
      <c r="B16" s="23" t="s">
        <v>87</v>
      </c>
      <c r="C16" s="19" t="s">
        <v>16</v>
      </c>
      <c r="D16" s="22">
        <v>1</v>
      </c>
      <c r="E16" s="16"/>
      <c r="F16" s="16">
        <f t="shared" si="0"/>
        <v>0</v>
      </c>
      <c r="G16" s="3"/>
      <c r="H16" s="3"/>
      <c r="I16" s="3"/>
    </row>
    <row r="17" spans="1:9" ht="14.25" customHeight="1" x14ac:dyDescent="0.3">
      <c r="A17" s="18">
        <v>11</v>
      </c>
      <c r="B17" s="23" t="s">
        <v>189</v>
      </c>
      <c r="C17" s="19" t="s">
        <v>16</v>
      </c>
      <c r="D17" s="22">
        <v>1</v>
      </c>
      <c r="E17" s="16"/>
      <c r="F17" s="16">
        <f t="shared" si="0"/>
        <v>0</v>
      </c>
      <c r="G17" s="3"/>
      <c r="H17" s="3"/>
      <c r="I17" s="3"/>
    </row>
    <row r="18" spans="1:9" ht="14.25" customHeight="1" x14ac:dyDescent="0.3">
      <c r="A18" s="18">
        <v>12</v>
      </c>
      <c r="B18" s="23" t="s">
        <v>163</v>
      </c>
      <c r="C18" s="19" t="s">
        <v>2</v>
      </c>
      <c r="D18" s="22">
        <v>5.8</v>
      </c>
      <c r="E18" s="16"/>
      <c r="F18" s="16">
        <f t="shared" si="0"/>
        <v>0</v>
      </c>
      <c r="G18" s="3"/>
      <c r="H18" s="3"/>
      <c r="I18" s="3"/>
    </row>
    <row r="19" spans="1:9" ht="14.25" customHeight="1" x14ac:dyDescent="0.3">
      <c r="A19" s="18">
        <v>13</v>
      </c>
      <c r="B19" s="23" t="s">
        <v>84</v>
      </c>
      <c r="C19" s="19" t="s">
        <v>16</v>
      </c>
      <c r="D19" s="22">
        <v>5</v>
      </c>
      <c r="E19" s="16"/>
      <c r="F19" s="16">
        <f t="shared" si="0"/>
        <v>0</v>
      </c>
      <c r="G19" s="3"/>
      <c r="H19" s="3"/>
      <c r="I19" s="3"/>
    </row>
    <row r="20" spans="1:9" ht="14.25" customHeight="1" x14ac:dyDescent="0.3">
      <c r="A20" s="18">
        <v>14</v>
      </c>
      <c r="B20" s="24" t="s">
        <v>89</v>
      </c>
      <c r="C20" s="19" t="s">
        <v>4</v>
      </c>
      <c r="D20" s="22">
        <v>60</v>
      </c>
      <c r="E20" s="16"/>
      <c r="F20" s="16">
        <f t="shared" si="0"/>
        <v>0</v>
      </c>
      <c r="G20" s="3"/>
      <c r="H20" s="3"/>
      <c r="I20" s="3"/>
    </row>
    <row r="21" spans="1:9" ht="14.25" customHeight="1" x14ac:dyDescent="0.3">
      <c r="A21" s="18">
        <v>15</v>
      </c>
      <c r="B21" s="24" t="s">
        <v>90</v>
      </c>
      <c r="C21" s="19" t="s">
        <v>4</v>
      </c>
      <c r="D21" s="22">
        <v>60</v>
      </c>
      <c r="E21" s="16"/>
      <c r="F21" s="16">
        <f t="shared" si="0"/>
        <v>0</v>
      </c>
      <c r="G21" s="3"/>
      <c r="H21" s="3"/>
      <c r="I21" s="3"/>
    </row>
    <row r="22" spans="1:9" ht="14.25" customHeight="1" x14ac:dyDescent="0.3">
      <c r="A22" s="18">
        <v>16</v>
      </c>
      <c r="B22" s="24" t="s">
        <v>91</v>
      </c>
      <c r="C22" s="19" t="s">
        <v>16</v>
      </c>
      <c r="D22" s="22">
        <v>12</v>
      </c>
      <c r="E22" s="16"/>
      <c r="F22" s="16">
        <f t="shared" si="0"/>
        <v>0</v>
      </c>
      <c r="G22" s="3"/>
      <c r="H22" s="3"/>
      <c r="I22" s="3"/>
    </row>
    <row r="23" spans="1:9" ht="14.25" customHeight="1" x14ac:dyDescent="0.3">
      <c r="A23" s="18">
        <v>17</v>
      </c>
      <c r="B23" s="24" t="s">
        <v>97</v>
      </c>
      <c r="C23" s="19" t="s">
        <v>16</v>
      </c>
      <c r="D23" s="22">
        <v>5</v>
      </c>
      <c r="E23" s="16"/>
      <c r="F23" s="16">
        <f t="shared" si="0"/>
        <v>0</v>
      </c>
      <c r="G23" s="3"/>
      <c r="H23" s="3"/>
      <c r="I23" s="3"/>
    </row>
    <row r="24" spans="1:9" ht="14.25" customHeight="1" x14ac:dyDescent="0.3">
      <c r="A24" s="18">
        <v>18</v>
      </c>
      <c r="B24" s="23" t="s">
        <v>78</v>
      </c>
      <c r="C24" s="19" t="s">
        <v>2</v>
      </c>
      <c r="D24" s="22">
        <v>16</v>
      </c>
      <c r="E24" s="16"/>
      <c r="F24" s="16">
        <f t="shared" si="0"/>
        <v>0</v>
      </c>
      <c r="G24" s="3"/>
      <c r="H24" s="3"/>
      <c r="I24" s="3"/>
    </row>
    <row r="25" spans="1:9" ht="14.25" customHeight="1" x14ac:dyDescent="0.3">
      <c r="A25" s="18">
        <v>19</v>
      </c>
      <c r="B25" s="21" t="s">
        <v>93</v>
      </c>
      <c r="C25" s="19" t="s">
        <v>16</v>
      </c>
      <c r="D25" s="22">
        <v>8</v>
      </c>
      <c r="E25" s="16"/>
      <c r="F25" s="16">
        <f t="shared" si="0"/>
        <v>0</v>
      </c>
      <c r="G25" s="3"/>
      <c r="H25" s="3"/>
      <c r="I25" s="3"/>
    </row>
    <row r="26" spans="1:9" ht="14.25" customHeight="1" x14ac:dyDescent="0.3">
      <c r="A26" s="18">
        <v>20</v>
      </c>
      <c r="B26" s="21" t="s">
        <v>94</v>
      </c>
      <c r="C26" s="19" t="s">
        <v>2</v>
      </c>
      <c r="D26" s="22">
        <v>14.5</v>
      </c>
      <c r="E26" s="16"/>
      <c r="F26" s="16">
        <f t="shared" si="0"/>
        <v>0</v>
      </c>
      <c r="G26" s="3"/>
      <c r="H26" s="3"/>
      <c r="I26" s="3"/>
    </row>
    <row r="27" spans="1:9" ht="30" customHeight="1" x14ac:dyDescent="0.3">
      <c r="A27" s="18">
        <v>21</v>
      </c>
      <c r="B27" s="21" t="s">
        <v>162</v>
      </c>
      <c r="C27" s="19" t="s">
        <v>2</v>
      </c>
      <c r="D27" s="22">
        <v>44.5</v>
      </c>
      <c r="E27" s="16"/>
      <c r="F27" s="16">
        <f t="shared" si="0"/>
        <v>0</v>
      </c>
      <c r="G27" s="3"/>
      <c r="H27" s="3"/>
      <c r="I27" s="3"/>
    </row>
    <row r="28" spans="1:9" ht="29.25" customHeight="1" x14ac:dyDescent="0.3">
      <c r="A28" s="18">
        <v>22</v>
      </c>
      <c r="B28" s="21" t="s">
        <v>95</v>
      </c>
      <c r="C28" s="19" t="s">
        <v>16</v>
      </c>
      <c r="D28" s="22">
        <v>1</v>
      </c>
      <c r="E28" s="16"/>
      <c r="F28" s="16">
        <f t="shared" si="0"/>
        <v>0</v>
      </c>
      <c r="G28" s="3"/>
      <c r="H28" s="3"/>
      <c r="I28" s="3"/>
    </row>
    <row r="29" spans="1:9" ht="14.25" customHeight="1" x14ac:dyDescent="0.3">
      <c r="A29" s="18">
        <v>23</v>
      </c>
      <c r="B29" s="21" t="s">
        <v>98</v>
      </c>
      <c r="C29" s="19" t="s">
        <v>16</v>
      </c>
      <c r="D29" s="22">
        <v>1</v>
      </c>
      <c r="E29" s="16"/>
      <c r="F29" s="16">
        <f t="shared" si="0"/>
        <v>0</v>
      </c>
      <c r="G29" s="3"/>
      <c r="H29" s="3"/>
      <c r="I29" s="3"/>
    </row>
    <row r="30" spans="1:9" ht="14.25" customHeight="1" x14ac:dyDescent="0.3">
      <c r="A30" s="18">
        <v>24</v>
      </c>
      <c r="B30" s="21" t="s">
        <v>117</v>
      </c>
      <c r="C30" s="19" t="s">
        <v>4</v>
      </c>
      <c r="D30" s="22">
        <v>12</v>
      </c>
      <c r="E30" s="16"/>
      <c r="F30" s="16">
        <f t="shared" si="0"/>
        <v>0</v>
      </c>
      <c r="G30" s="3"/>
      <c r="H30" s="3"/>
      <c r="I30" s="3"/>
    </row>
    <row r="31" spans="1:9" ht="43.5" customHeight="1" x14ac:dyDescent="0.3">
      <c r="A31" s="18">
        <v>25</v>
      </c>
      <c r="B31" s="21" t="s">
        <v>119</v>
      </c>
      <c r="C31" s="18" t="s">
        <v>2</v>
      </c>
      <c r="D31" s="22">
        <v>0.67</v>
      </c>
      <c r="E31" s="16"/>
      <c r="F31" s="16">
        <f t="shared" si="0"/>
        <v>0</v>
      </c>
      <c r="G31" s="3"/>
      <c r="H31" s="3"/>
      <c r="I31" s="3"/>
    </row>
    <row r="32" spans="1:9" ht="28.5" customHeight="1" x14ac:dyDescent="0.3">
      <c r="A32" s="18">
        <v>26</v>
      </c>
      <c r="B32" s="21" t="s">
        <v>169</v>
      </c>
      <c r="C32" s="18" t="s">
        <v>2</v>
      </c>
      <c r="D32" s="22">
        <v>12</v>
      </c>
      <c r="E32" s="16"/>
      <c r="F32" s="16">
        <f t="shared" si="0"/>
        <v>0</v>
      </c>
      <c r="G32" s="3"/>
      <c r="H32" s="3"/>
      <c r="I32" s="3"/>
    </row>
    <row r="33" spans="1:9" ht="15" customHeight="1" x14ac:dyDescent="0.3">
      <c r="A33" s="18">
        <v>27</v>
      </c>
      <c r="B33" s="21" t="s">
        <v>198</v>
      </c>
      <c r="C33" s="18" t="s">
        <v>2</v>
      </c>
      <c r="D33" s="22">
        <v>3.3</v>
      </c>
      <c r="E33" s="16"/>
      <c r="F33" s="16">
        <f t="shared" si="0"/>
        <v>0</v>
      </c>
      <c r="G33" s="3"/>
      <c r="H33" s="3"/>
      <c r="I33" s="3"/>
    </row>
    <row r="34" spans="1:9" ht="14.25" customHeight="1" x14ac:dyDescent="0.3">
      <c r="A34" s="18">
        <v>28</v>
      </c>
      <c r="B34" s="21" t="s">
        <v>118</v>
      </c>
      <c r="C34" s="19" t="s">
        <v>2</v>
      </c>
      <c r="D34" s="22">
        <v>40</v>
      </c>
      <c r="E34" s="16"/>
      <c r="F34" s="16">
        <f t="shared" si="0"/>
        <v>0</v>
      </c>
      <c r="G34" s="3"/>
      <c r="H34" s="3"/>
      <c r="I34" s="3"/>
    </row>
    <row r="35" spans="1:9" ht="14.25" customHeight="1" x14ac:dyDescent="0.3">
      <c r="A35" s="18">
        <v>29</v>
      </c>
      <c r="B35" s="21" t="s">
        <v>160</v>
      </c>
      <c r="C35" s="19" t="s">
        <v>43</v>
      </c>
      <c r="D35" s="22">
        <v>46</v>
      </c>
      <c r="E35" s="16"/>
      <c r="F35" s="16">
        <f t="shared" si="0"/>
        <v>0</v>
      </c>
      <c r="G35" s="3"/>
      <c r="H35" s="3"/>
      <c r="I35" s="3"/>
    </row>
    <row r="36" spans="1:9" ht="14.25" customHeight="1" x14ac:dyDescent="0.3">
      <c r="A36" s="18">
        <v>30</v>
      </c>
      <c r="B36" s="21" t="s">
        <v>161</v>
      </c>
      <c r="C36" s="19" t="s">
        <v>43</v>
      </c>
      <c r="D36" s="22">
        <v>64</v>
      </c>
      <c r="E36" s="16"/>
      <c r="F36" s="16">
        <f t="shared" si="0"/>
        <v>0</v>
      </c>
      <c r="G36" s="3"/>
      <c r="H36" s="3"/>
      <c r="I36" s="3"/>
    </row>
    <row r="37" spans="1:9" ht="14.25" customHeight="1" x14ac:dyDescent="0.3">
      <c r="A37" s="18"/>
      <c r="B37" s="20" t="s">
        <v>25</v>
      </c>
      <c r="C37" s="19"/>
      <c r="D37" s="22"/>
      <c r="E37" s="16"/>
      <c r="F37" s="15">
        <f>SUM(F7:F36)</f>
        <v>0</v>
      </c>
      <c r="G37" s="3"/>
      <c r="H37" s="3"/>
      <c r="I37" s="3"/>
    </row>
    <row r="38" spans="1:9" ht="14.25" customHeight="1" x14ac:dyDescent="0.3">
      <c r="A38" s="18"/>
      <c r="B38" s="19" t="s">
        <v>109</v>
      </c>
      <c r="C38" s="19"/>
      <c r="D38" s="22"/>
      <c r="E38" s="16"/>
      <c r="F38" s="16"/>
      <c r="G38" s="3"/>
      <c r="H38" s="3"/>
      <c r="I38" s="3"/>
    </row>
    <row r="39" spans="1:9" ht="14.25" customHeight="1" x14ac:dyDescent="0.3">
      <c r="A39" s="18">
        <v>1</v>
      </c>
      <c r="B39" s="20" t="s">
        <v>130</v>
      </c>
      <c r="C39" s="19" t="s">
        <v>58</v>
      </c>
      <c r="D39" s="22">
        <v>0.15</v>
      </c>
      <c r="E39" s="16"/>
      <c r="F39" s="16">
        <f>E39*D39</f>
        <v>0</v>
      </c>
      <c r="G39" s="3"/>
      <c r="H39" s="3"/>
      <c r="I39" s="3"/>
    </row>
    <row r="40" spans="1:9" ht="30" customHeight="1" x14ac:dyDescent="0.3">
      <c r="A40" s="18">
        <v>2</v>
      </c>
      <c r="B40" s="23" t="s">
        <v>83</v>
      </c>
      <c r="C40" s="19" t="s">
        <v>2</v>
      </c>
      <c r="D40" s="22">
        <v>15</v>
      </c>
      <c r="E40" s="16"/>
      <c r="F40" s="16">
        <f t="shared" ref="F40:F62" si="1">E40*D40</f>
        <v>0</v>
      </c>
      <c r="G40" s="3"/>
      <c r="H40" s="3"/>
      <c r="I40" s="3"/>
    </row>
    <row r="41" spans="1:9" ht="14.25" customHeight="1" x14ac:dyDescent="0.3">
      <c r="A41" s="18">
        <v>3</v>
      </c>
      <c r="B41" s="20" t="s">
        <v>59</v>
      </c>
      <c r="C41" s="19" t="s">
        <v>2</v>
      </c>
      <c r="D41" s="22">
        <v>15</v>
      </c>
      <c r="E41" s="16"/>
      <c r="F41" s="16">
        <f t="shared" si="1"/>
        <v>0</v>
      </c>
      <c r="G41" s="3"/>
      <c r="H41" s="3"/>
      <c r="I41" s="3"/>
    </row>
    <row r="42" spans="1:9" ht="14.25" customHeight="1" x14ac:dyDescent="0.3">
      <c r="A42" s="18">
        <v>4</v>
      </c>
      <c r="B42" s="20" t="s">
        <v>190</v>
      </c>
      <c r="C42" s="19" t="s">
        <v>2</v>
      </c>
      <c r="D42" s="22">
        <v>44.5</v>
      </c>
      <c r="E42" s="16"/>
      <c r="F42" s="16">
        <f t="shared" si="1"/>
        <v>0</v>
      </c>
      <c r="G42" s="3"/>
      <c r="H42" s="3"/>
      <c r="I42" s="3"/>
    </row>
    <row r="43" spans="1:9" ht="14.25" customHeight="1" x14ac:dyDescent="0.3">
      <c r="A43" s="18">
        <v>5</v>
      </c>
      <c r="B43" s="20" t="s">
        <v>99</v>
      </c>
      <c r="C43" s="19" t="s">
        <v>2</v>
      </c>
      <c r="D43" s="22">
        <v>20.7</v>
      </c>
      <c r="E43" s="16"/>
      <c r="F43" s="16">
        <f t="shared" si="1"/>
        <v>0</v>
      </c>
      <c r="G43" s="3"/>
      <c r="H43" s="3"/>
      <c r="I43" s="3"/>
    </row>
    <row r="44" spans="1:9" ht="14.25" customHeight="1" x14ac:dyDescent="0.3">
      <c r="A44" s="18">
        <v>6</v>
      </c>
      <c r="B44" s="20" t="s">
        <v>60</v>
      </c>
      <c r="C44" s="19" t="s">
        <v>16</v>
      </c>
      <c r="D44" s="22">
        <v>1</v>
      </c>
      <c r="E44" s="16"/>
      <c r="F44" s="16">
        <f t="shared" si="1"/>
        <v>0</v>
      </c>
      <c r="G44" s="3"/>
      <c r="H44" s="3"/>
      <c r="I44" s="3"/>
    </row>
    <row r="45" spans="1:9" ht="14.25" customHeight="1" x14ac:dyDescent="0.3">
      <c r="A45" s="18">
        <v>7</v>
      </c>
      <c r="B45" s="20" t="s">
        <v>61</v>
      </c>
      <c r="C45" s="19" t="s">
        <v>16</v>
      </c>
      <c r="D45" s="22">
        <v>1</v>
      </c>
      <c r="E45" s="16"/>
      <c r="F45" s="16">
        <f t="shared" si="1"/>
        <v>0</v>
      </c>
      <c r="G45" s="3"/>
      <c r="H45" s="3"/>
      <c r="I45" s="3"/>
    </row>
    <row r="46" spans="1:9" ht="30.75" customHeight="1" x14ac:dyDescent="0.3">
      <c r="A46" s="18">
        <v>8</v>
      </c>
      <c r="B46" s="23" t="s">
        <v>191</v>
      </c>
      <c r="C46" s="19" t="s">
        <v>16</v>
      </c>
      <c r="D46" s="22">
        <v>2</v>
      </c>
      <c r="E46" s="16"/>
      <c r="F46" s="16">
        <f t="shared" si="1"/>
        <v>0</v>
      </c>
      <c r="G46" s="3"/>
      <c r="H46" s="3"/>
      <c r="I46" s="3"/>
    </row>
    <row r="47" spans="1:9" ht="30" customHeight="1" x14ac:dyDescent="0.3">
      <c r="A47" s="18">
        <v>9</v>
      </c>
      <c r="B47" s="23" t="s">
        <v>170</v>
      </c>
      <c r="C47" s="19" t="s">
        <v>2</v>
      </c>
      <c r="D47" s="22">
        <v>10.6</v>
      </c>
      <c r="E47" s="16"/>
      <c r="F47" s="16">
        <f t="shared" si="1"/>
        <v>0</v>
      </c>
      <c r="G47" s="3"/>
      <c r="H47" s="3"/>
      <c r="I47" s="3"/>
    </row>
    <row r="48" spans="1:9" ht="15" customHeight="1" x14ac:dyDescent="0.3">
      <c r="A48" s="18">
        <v>10</v>
      </c>
      <c r="B48" s="23" t="s">
        <v>103</v>
      </c>
      <c r="C48" s="19" t="s">
        <v>2</v>
      </c>
      <c r="D48" s="22">
        <v>63</v>
      </c>
      <c r="E48" s="16"/>
      <c r="F48" s="16">
        <f t="shared" si="1"/>
        <v>0</v>
      </c>
      <c r="G48" s="3"/>
      <c r="H48" s="3"/>
      <c r="I48" s="3"/>
    </row>
    <row r="49" spans="1:9" ht="15" customHeight="1" x14ac:dyDescent="0.3">
      <c r="A49" s="18">
        <v>11</v>
      </c>
      <c r="B49" s="23" t="s">
        <v>104</v>
      </c>
      <c r="C49" s="19" t="s">
        <v>2</v>
      </c>
      <c r="D49" s="22">
        <v>63</v>
      </c>
      <c r="E49" s="16"/>
      <c r="F49" s="16">
        <f t="shared" si="1"/>
        <v>0</v>
      </c>
      <c r="G49" s="3"/>
      <c r="H49" s="3"/>
      <c r="I49" s="3"/>
    </row>
    <row r="50" spans="1:9" ht="15" customHeight="1" x14ac:dyDescent="0.3">
      <c r="A50" s="18">
        <v>12</v>
      </c>
      <c r="B50" s="23" t="s">
        <v>171</v>
      </c>
      <c r="C50" s="19" t="s">
        <v>2</v>
      </c>
      <c r="D50" s="22">
        <v>63</v>
      </c>
      <c r="E50" s="16"/>
      <c r="F50" s="16">
        <f t="shared" si="1"/>
        <v>0</v>
      </c>
      <c r="G50" s="3"/>
      <c r="H50" s="3"/>
      <c r="I50" s="3"/>
    </row>
    <row r="51" spans="1:9" ht="16.5" customHeight="1" x14ac:dyDescent="0.3">
      <c r="A51" s="18">
        <v>13</v>
      </c>
      <c r="B51" s="23" t="s">
        <v>100</v>
      </c>
      <c r="C51" s="19" t="s">
        <v>2</v>
      </c>
      <c r="D51" s="22">
        <v>63</v>
      </c>
      <c r="E51" s="16"/>
      <c r="F51" s="16">
        <f t="shared" si="1"/>
        <v>0</v>
      </c>
      <c r="G51" s="3"/>
      <c r="H51" s="3"/>
      <c r="I51" s="3"/>
    </row>
    <row r="52" spans="1:9" ht="16.5" customHeight="1" x14ac:dyDescent="0.3">
      <c r="A52" s="18">
        <v>14</v>
      </c>
      <c r="B52" s="23" t="s">
        <v>105</v>
      </c>
      <c r="C52" s="19" t="s">
        <v>106</v>
      </c>
      <c r="D52" s="22">
        <v>15</v>
      </c>
      <c r="E52" s="16"/>
      <c r="F52" s="16">
        <f t="shared" si="1"/>
        <v>0</v>
      </c>
      <c r="G52" s="3"/>
      <c r="H52" s="3"/>
      <c r="I52" s="3"/>
    </row>
    <row r="53" spans="1:9" ht="16.5" customHeight="1" x14ac:dyDescent="0.3">
      <c r="A53" s="18">
        <v>15</v>
      </c>
      <c r="B53" s="23" t="s">
        <v>172</v>
      </c>
      <c r="C53" s="19" t="s">
        <v>2</v>
      </c>
      <c r="D53" s="22">
        <v>15</v>
      </c>
      <c r="E53" s="16"/>
      <c r="F53" s="16">
        <f t="shared" si="1"/>
        <v>0</v>
      </c>
      <c r="G53" s="3"/>
      <c r="H53" s="3"/>
      <c r="I53" s="3"/>
    </row>
    <row r="54" spans="1:9" ht="30.75" customHeight="1" x14ac:dyDescent="0.3">
      <c r="A54" s="18">
        <v>16</v>
      </c>
      <c r="B54" s="23" t="s">
        <v>101</v>
      </c>
      <c r="C54" s="19" t="s">
        <v>2</v>
      </c>
      <c r="D54" s="22">
        <v>15</v>
      </c>
      <c r="E54" s="16"/>
      <c r="F54" s="16">
        <f t="shared" si="1"/>
        <v>0</v>
      </c>
      <c r="G54" s="3"/>
      <c r="H54" s="3"/>
      <c r="I54" s="3"/>
    </row>
    <row r="55" spans="1:9" ht="14.25" customHeight="1" x14ac:dyDescent="0.3">
      <c r="A55" s="18">
        <v>17</v>
      </c>
      <c r="B55" s="20" t="s">
        <v>102</v>
      </c>
      <c r="C55" s="19" t="s">
        <v>16</v>
      </c>
      <c r="D55" s="22">
        <v>1</v>
      </c>
      <c r="E55" s="16"/>
      <c r="F55" s="16">
        <f t="shared" si="1"/>
        <v>0</v>
      </c>
      <c r="G55" s="3"/>
      <c r="H55" s="3"/>
      <c r="I55" s="3"/>
    </row>
    <row r="56" spans="1:9" ht="16.5" customHeight="1" x14ac:dyDescent="0.3">
      <c r="A56" s="18">
        <v>18</v>
      </c>
      <c r="B56" s="12" t="s">
        <v>173</v>
      </c>
      <c r="C56" s="19" t="s">
        <v>2</v>
      </c>
      <c r="D56" s="22">
        <v>1.9</v>
      </c>
      <c r="E56" s="16"/>
      <c r="F56" s="16">
        <f t="shared" si="1"/>
        <v>0</v>
      </c>
      <c r="G56" s="3"/>
      <c r="H56" s="3"/>
      <c r="I56" s="3"/>
    </row>
    <row r="57" spans="1:9" ht="30" customHeight="1" x14ac:dyDescent="0.3">
      <c r="A57" s="18">
        <v>19</v>
      </c>
      <c r="B57" s="12" t="s">
        <v>192</v>
      </c>
      <c r="C57" s="19" t="s">
        <v>108</v>
      </c>
      <c r="D57" s="22">
        <v>1</v>
      </c>
      <c r="E57" s="16"/>
      <c r="F57" s="16">
        <f t="shared" si="1"/>
        <v>0</v>
      </c>
      <c r="G57" s="3"/>
      <c r="H57" s="3"/>
      <c r="I57" s="3"/>
    </row>
    <row r="58" spans="1:9" ht="42" customHeight="1" x14ac:dyDescent="0.3">
      <c r="A58" s="18">
        <v>20</v>
      </c>
      <c r="B58" s="14" t="s">
        <v>174</v>
      </c>
      <c r="C58" s="19" t="s">
        <v>2</v>
      </c>
      <c r="D58" s="25">
        <v>4.3</v>
      </c>
      <c r="E58" s="16"/>
      <c r="F58" s="16">
        <f t="shared" si="1"/>
        <v>0</v>
      </c>
      <c r="G58" s="3"/>
      <c r="H58" s="3"/>
      <c r="I58" s="3"/>
    </row>
    <row r="59" spans="1:9" ht="15" customHeight="1" x14ac:dyDescent="0.3">
      <c r="A59" s="18">
        <v>21</v>
      </c>
      <c r="B59" s="12" t="s">
        <v>124</v>
      </c>
      <c r="C59" s="19" t="s">
        <v>2</v>
      </c>
      <c r="D59" s="22">
        <v>4.3</v>
      </c>
      <c r="E59" s="16"/>
      <c r="F59" s="16">
        <f t="shared" si="1"/>
        <v>0</v>
      </c>
      <c r="G59" s="3"/>
      <c r="H59" s="3"/>
      <c r="I59" s="3"/>
    </row>
    <row r="60" spans="1:9" ht="30" customHeight="1" x14ac:dyDescent="0.3">
      <c r="A60" s="18">
        <v>22</v>
      </c>
      <c r="B60" s="12" t="s">
        <v>165</v>
      </c>
      <c r="C60" s="19" t="s">
        <v>106</v>
      </c>
      <c r="D60" s="25">
        <v>2.8</v>
      </c>
      <c r="E60" s="16"/>
      <c r="F60" s="16">
        <f t="shared" si="1"/>
        <v>0</v>
      </c>
      <c r="G60" s="3"/>
      <c r="H60" s="3"/>
      <c r="I60" s="3"/>
    </row>
    <row r="61" spans="1:9" ht="16.5" customHeight="1" x14ac:dyDescent="0.3">
      <c r="A61" s="18">
        <v>23</v>
      </c>
      <c r="B61" s="12" t="s">
        <v>107</v>
      </c>
      <c r="C61" s="19" t="s">
        <v>4</v>
      </c>
      <c r="D61" s="22">
        <v>28</v>
      </c>
      <c r="E61" s="16"/>
      <c r="F61" s="16">
        <f t="shared" si="1"/>
        <v>0</v>
      </c>
      <c r="G61" s="3"/>
      <c r="H61" s="3"/>
      <c r="I61" s="3"/>
    </row>
    <row r="62" spans="1:9" ht="14.25" customHeight="1" x14ac:dyDescent="0.3">
      <c r="A62" s="18">
        <v>24</v>
      </c>
      <c r="B62" s="20" t="s">
        <v>67</v>
      </c>
      <c r="C62" s="19" t="s">
        <v>4</v>
      </c>
      <c r="D62" s="22">
        <v>28</v>
      </c>
      <c r="E62" s="16"/>
      <c r="F62" s="16">
        <f t="shared" si="1"/>
        <v>0</v>
      </c>
      <c r="G62" s="3"/>
      <c r="H62" s="3"/>
      <c r="I62" s="3"/>
    </row>
    <row r="63" spans="1:9" ht="14.25" customHeight="1" x14ac:dyDescent="0.3">
      <c r="A63" s="18"/>
      <c r="B63" s="20" t="s">
        <v>25</v>
      </c>
      <c r="C63" s="19"/>
      <c r="D63" s="22"/>
      <c r="E63" s="16"/>
      <c r="F63" s="15">
        <f>SUM(F39:F62)</f>
        <v>0</v>
      </c>
      <c r="G63" s="3"/>
      <c r="H63" s="3"/>
      <c r="I63" s="3"/>
    </row>
    <row r="64" spans="1:9" x14ac:dyDescent="0.3">
      <c r="A64" s="18"/>
      <c r="B64" s="19" t="s">
        <v>178</v>
      </c>
      <c r="C64" s="26"/>
      <c r="D64" s="27"/>
      <c r="E64" s="16"/>
      <c r="F64" s="16"/>
      <c r="G64" s="5"/>
      <c r="H64" s="5"/>
      <c r="I64" s="5"/>
    </row>
    <row r="65" spans="1:9" x14ac:dyDescent="0.3">
      <c r="A65" s="18">
        <v>1</v>
      </c>
      <c r="B65" s="14" t="s">
        <v>193</v>
      </c>
      <c r="C65" s="18" t="s">
        <v>2</v>
      </c>
      <c r="D65" s="25">
        <v>50</v>
      </c>
      <c r="E65" s="16"/>
      <c r="F65" s="16">
        <f>E65*D65</f>
        <v>0</v>
      </c>
      <c r="G65" s="4"/>
      <c r="H65" s="4"/>
      <c r="I65" s="4"/>
    </row>
    <row r="66" spans="1:9" x14ac:dyDescent="0.3">
      <c r="A66" s="18">
        <v>2</v>
      </c>
      <c r="B66" s="13" t="s">
        <v>81</v>
      </c>
      <c r="C66" s="18" t="s">
        <v>2</v>
      </c>
      <c r="D66" s="25">
        <v>93</v>
      </c>
      <c r="E66" s="16"/>
      <c r="F66" s="16">
        <f t="shared" ref="F66:F73" si="2">E66*D66</f>
        <v>0</v>
      </c>
      <c r="G66" s="4"/>
      <c r="H66" s="4"/>
      <c r="I66" s="4"/>
    </row>
    <row r="67" spans="1:9" x14ac:dyDescent="0.3">
      <c r="A67" s="18">
        <v>3</v>
      </c>
      <c r="B67" s="13" t="s">
        <v>171</v>
      </c>
      <c r="C67" s="18" t="s">
        <v>2</v>
      </c>
      <c r="D67" s="25">
        <v>93</v>
      </c>
      <c r="E67" s="16"/>
      <c r="F67" s="16">
        <f t="shared" si="2"/>
        <v>0</v>
      </c>
      <c r="G67" s="4"/>
      <c r="H67" s="4"/>
      <c r="I67" s="4"/>
    </row>
    <row r="68" spans="1:9" x14ac:dyDescent="0.3">
      <c r="A68" s="18">
        <v>4</v>
      </c>
      <c r="B68" s="13" t="s">
        <v>79</v>
      </c>
      <c r="C68" s="18" t="s">
        <v>2</v>
      </c>
      <c r="D68" s="25">
        <v>93</v>
      </c>
      <c r="E68" s="16"/>
      <c r="F68" s="16">
        <f t="shared" si="2"/>
        <v>0</v>
      </c>
      <c r="G68" s="4"/>
      <c r="H68" s="4"/>
      <c r="I68" s="4"/>
    </row>
    <row r="69" spans="1:9" x14ac:dyDescent="0.3">
      <c r="A69" s="18">
        <v>5</v>
      </c>
      <c r="B69" s="14" t="s">
        <v>80</v>
      </c>
      <c r="C69" s="18" t="s">
        <v>2</v>
      </c>
      <c r="D69" s="25">
        <v>62</v>
      </c>
      <c r="E69" s="16"/>
      <c r="F69" s="16">
        <f t="shared" si="2"/>
        <v>0</v>
      </c>
      <c r="G69" s="4"/>
      <c r="H69" s="4"/>
      <c r="I69" s="4"/>
    </row>
    <row r="70" spans="1:9" x14ac:dyDescent="0.3">
      <c r="A70" s="18">
        <v>6</v>
      </c>
      <c r="B70" s="14" t="s">
        <v>164</v>
      </c>
      <c r="C70" s="18" t="s">
        <v>2</v>
      </c>
      <c r="D70" s="25">
        <v>35</v>
      </c>
      <c r="E70" s="16"/>
      <c r="F70" s="16">
        <f t="shared" si="2"/>
        <v>0</v>
      </c>
      <c r="G70" s="4"/>
      <c r="H70" s="4"/>
      <c r="I70" s="4"/>
    </row>
    <row r="71" spans="1:9" ht="55.2" x14ac:dyDescent="0.3">
      <c r="A71" s="18">
        <v>7</v>
      </c>
      <c r="B71" s="14" t="s">
        <v>201</v>
      </c>
      <c r="C71" s="18" t="s">
        <v>2</v>
      </c>
      <c r="D71" s="25">
        <v>12</v>
      </c>
      <c r="E71" s="16"/>
      <c r="F71" s="16">
        <f t="shared" si="2"/>
        <v>0</v>
      </c>
      <c r="G71" s="4"/>
      <c r="H71" s="4"/>
      <c r="I71" s="4"/>
    </row>
    <row r="72" spans="1:9" ht="41.4" x14ac:dyDescent="0.3">
      <c r="A72" s="18">
        <v>8</v>
      </c>
      <c r="B72" s="14" t="s">
        <v>202</v>
      </c>
      <c r="C72" s="18" t="s">
        <v>2</v>
      </c>
      <c r="D72" s="25">
        <v>1.1000000000000001</v>
      </c>
      <c r="E72" s="16"/>
      <c r="F72" s="16">
        <f t="shared" si="2"/>
        <v>0</v>
      </c>
      <c r="G72" s="4"/>
      <c r="H72" s="4"/>
      <c r="I72" s="4"/>
    </row>
    <row r="73" spans="1:9" x14ac:dyDescent="0.3">
      <c r="A73" s="18">
        <v>9</v>
      </c>
      <c r="B73" s="13" t="s">
        <v>42</v>
      </c>
      <c r="C73" s="18" t="s">
        <v>4</v>
      </c>
      <c r="D73" s="25">
        <v>30</v>
      </c>
      <c r="E73" s="16"/>
      <c r="F73" s="16">
        <f t="shared" si="2"/>
        <v>0</v>
      </c>
      <c r="G73" s="4"/>
      <c r="H73" s="4"/>
      <c r="I73" s="4"/>
    </row>
    <row r="74" spans="1:9" x14ac:dyDescent="0.3">
      <c r="A74" s="18"/>
      <c r="B74" s="13" t="s">
        <v>25</v>
      </c>
      <c r="C74" s="18"/>
      <c r="D74" s="25"/>
      <c r="E74" s="16"/>
      <c r="F74" s="15">
        <f>SUM(F65:F73)</f>
        <v>0</v>
      </c>
      <c r="G74" s="4"/>
      <c r="H74" s="4"/>
      <c r="I74" s="4"/>
    </row>
    <row r="75" spans="1:9" x14ac:dyDescent="0.3">
      <c r="A75" s="18"/>
      <c r="B75" s="19" t="s">
        <v>26</v>
      </c>
      <c r="C75" s="19"/>
      <c r="D75" s="22"/>
      <c r="E75" s="16"/>
      <c r="F75" s="16"/>
      <c r="G75" s="4"/>
      <c r="H75" s="4"/>
      <c r="I75" s="4"/>
    </row>
    <row r="76" spans="1:9" x14ac:dyDescent="0.3">
      <c r="A76" s="18">
        <v>1</v>
      </c>
      <c r="B76" s="20" t="s">
        <v>130</v>
      </c>
      <c r="C76" s="19" t="s">
        <v>58</v>
      </c>
      <c r="D76" s="22">
        <v>1.5</v>
      </c>
      <c r="E76" s="16"/>
      <c r="F76" s="16">
        <f>E76*D76</f>
        <v>0</v>
      </c>
      <c r="G76" s="4"/>
      <c r="H76" s="4"/>
      <c r="I76" s="4"/>
    </row>
    <row r="77" spans="1:9" x14ac:dyDescent="0.3">
      <c r="A77" s="18">
        <v>2</v>
      </c>
      <c r="B77" s="20" t="s">
        <v>131</v>
      </c>
      <c r="C77" s="19" t="s">
        <v>2</v>
      </c>
      <c r="D77" s="22">
        <v>14.7</v>
      </c>
      <c r="E77" s="16"/>
      <c r="F77" s="16">
        <f t="shared" ref="F77:F93" si="3">E77*D77</f>
        <v>0</v>
      </c>
      <c r="G77" s="4"/>
      <c r="H77" s="4"/>
      <c r="I77" s="4"/>
    </row>
    <row r="78" spans="1:9" x14ac:dyDescent="0.3">
      <c r="A78" s="18">
        <v>3</v>
      </c>
      <c r="B78" s="20" t="s">
        <v>59</v>
      </c>
      <c r="C78" s="19" t="s">
        <v>2</v>
      </c>
      <c r="D78" s="22">
        <v>14.7</v>
      </c>
      <c r="E78" s="16"/>
      <c r="F78" s="16">
        <f t="shared" si="3"/>
        <v>0</v>
      </c>
      <c r="G78" s="4"/>
      <c r="H78" s="4"/>
      <c r="I78" s="4"/>
    </row>
    <row r="79" spans="1:9" x14ac:dyDescent="0.3">
      <c r="A79" s="18">
        <v>4</v>
      </c>
      <c r="B79" s="12" t="s">
        <v>114</v>
      </c>
      <c r="C79" s="19" t="s">
        <v>2</v>
      </c>
      <c r="D79" s="22">
        <v>8</v>
      </c>
      <c r="E79" s="16"/>
      <c r="F79" s="16">
        <f t="shared" si="3"/>
        <v>0</v>
      </c>
      <c r="G79" s="4"/>
      <c r="H79" s="4"/>
      <c r="I79" s="4"/>
    </row>
    <row r="80" spans="1:9" x14ac:dyDescent="0.3">
      <c r="A80" s="18">
        <v>5</v>
      </c>
      <c r="B80" s="12" t="s">
        <v>111</v>
      </c>
      <c r="C80" s="19" t="s">
        <v>2</v>
      </c>
      <c r="D80" s="22">
        <v>8</v>
      </c>
      <c r="E80" s="16"/>
      <c r="F80" s="16">
        <f t="shared" si="3"/>
        <v>0</v>
      </c>
      <c r="G80" s="4"/>
      <c r="H80" s="4"/>
      <c r="I80" s="4"/>
    </row>
    <row r="81" spans="1:9" x14ac:dyDescent="0.3">
      <c r="A81" s="18">
        <v>6</v>
      </c>
      <c r="B81" s="12" t="s">
        <v>112</v>
      </c>
      <c r="C81" s="19" t="s">
        <v>2</v>
      </c>
      <c r="D81" s="22">
        <v>16</v>
      </c>
      <c r="E81" s="16"/>
      <c r="F81" s="16">
        <f t="shared" si="3"/>
        <v>0</v>
      </c>
      <c r="G81" s="4"/>
      <c r="H81" s="4"/>
      <c r="I81" s="4"/>
    </row>
    <row r="82" spans="1:9" x14ac:dyDescent="0.3">
      <c r="A82" s="18">
        <v>7</v>
      </c>
      <c r="B82" s="13" t="s">
        <v>113</v>
      </c>
      <c r="C82" s="19" t="s">
        <v>2</v>
      </c>
      <c r="D82" s="22">
        <v>8</v>
      </c>
      <c r="E82" s="16"/>
      <c r="F82" s="16">
        <f t="shared" si="3"/>
        <v>0</v>
      </c>
      <c r="G82" s="4"/>
      <c r="H82" s="4"/>
      <c r="I82" s="4"/>
    </row>
    <row r="83" spans="1:9" x14ac:dyDescent="0.3">
      <c r="A83" s="18">
        <v>8</v>
      </c>
      <c r="B83" s="13" t="s">
        <v>56</v>
      </c>
      <c r="C83" s="19" t="s">
        <v>4</v>
      </c>
      <c r="D83" s="22">
        <v>50</v>
      </c>
      <c r="E83" s="16"/>
      <c r="F83" s="16">
        <f t="shared" si="3"/>
        <v>0</v>
      </c>
      <c r="G83" s="4"/>
      <c r="H83" s="4"/>
      <c r="I83" s="4"/>
    </row>
    <row r="84" spans="1:9" x14ac:dyDescent="0.3">
      <c r="A84" s="18">
        <v>9</v>
      </c>
      <c r="B84" s="28" t="s">
        <v>62</v>
      </c>
      <c r="C84" s="18" t="s">
        <v>16</v>
      </c>
      <c r="D84" s="25">
        <v>2</v>
      </c>
      <c r="E84" s="16"/>
      <c r="F84" s="16">
        <f t="shared" si="3"/>
        <v>0</v>
      </c>
      <c r="G84" s="4"/>
      <c r="H84" s="4"/>
      <c r="I84" s="4"/>
    </row>
    <row r="85" spans="1:9" x14ac:dyDescent="0.3">
      <c r="A85" s="18">
        <v>10</v>
      </c>
      <c r="B85" s="28" t="s">
        <v>63</v>
      </c>
      <c r="C85" s="18" t="s">
        <v>16</v>
      </c>
      <c r="D85" s="25">
        <v>2</v>
      </c>
      <c r="E85" s="16"/>
      <c r="F85" s="16">
        <f t="shared" si="3"/>
        <v>0</v>
      </c>
      <c r="G85" s="4"/>
      <c r="H85" s="4"/>
      <c r="I85" s="4"/>
    </row>
    <row r="86" spans="1:9" x14ac:dyDescent="0.3">
      <c r="A86" s="18">
        <v>11</v>
      </c>
      <c r="B86" s="28" t="s">
        <v>65</v>
      </c>
      <c r="C86" s="18" t="s">
        <v>16</v>
      </c>
      <c r="D86" s="25">
        <v>2</v>
      </c>
      <c r="E86" s="16"/>
      <c r="F86" s="16">
        <f t="shared" si="3"/>
        <v>0</v>
      </c>
      <c r="G86" s="4"/>
      <c r="H86" s="4"/>
      <c r="I86" s="4"/>
    </row>
    <row r="87" spans="1:9" x14ac:dyDescent="0.3">
      <c r="A87" s="18">
        <v>12</v>
      </c>
      <c r="B87" s="28" t="s">
        <v>129</v>
      </c>
      <c r="C87" s="18" t="s">
        <v>16</v>
      </c>
      <c r="D87" s="25">
        <v>1</v>
      </c>
      <c r="E87" s="16"/>
      <c r="F87" s="16">
        <f t="shared" si="3"/>
        <v>0</v>
      </c>
      <c r="G87" s="4"/>
      <c r="H87" s="4"/>
      <c r="I87" s="4"/>
    </row>
    <row r="88" spans="1:9" ht="27.6" x14ac:dyDescent="0.3">
      <c r="A88" s="18">
        <v>13</v>
      </c>
      <c r="B88" s="12" t="s">
        <v>166</v>
      </c>
      <c r="C88" s="18" t="s">
        <v>2</v>
      </c>
      <c r="D88" s="25">
        <v>3.78</v>
      </c>
      <c r="E88" s="16"/>
      <c r="F88" s="16">
        <f t="shared" si="3"/>
        <v>0</v>
      </c>
      <c r="G88" s="4"/>
      <c r="H88" s="4"/>
      <c r="I88" s="4"/>
    </row>
    <row r="89" spans="1:9" x14ac:dyDescent="0.3">
      <c r="A89" s="18">
        <v>14</v>
      </c>
      <c r="B89" s="28" t="s">
        <v>64</v>
      </c>
      <c r="C89" s="18" t="s">
        <v>2</v>
      </c>
      <c r="D89" s="25">
        <v>16</v>
      </c>
      <c r="E89" s="16"/>
      <c r="F89" s="16">
        <f t="shared" si="3"/>
        <v>0</v>
      </c>
      <c r="G89" s="4"/>
      <c r="H89" s="4"/>
      <c r="I89" s="4"/>
    </row>
    <row r="90" spans="1:9" x14ac:dyDescent="0.3">
      <c r="A90" s="18">
        <v>15</v>
      </c>
      <c r="B90" s="28" t="s">
        <v>104</v>
      </c>
      <c r="C90" s="18" t="s">
        <v>2</v>
      </c>
      <c r="D90" s="25">
        <v>50</v>
      </c>
      <c r="E90" s="16"/>
      <c r="F90" s="16">
        <f t="shared" si="3"/>
        <v>0</v>
      </c>
      <c r="G90" s="4"/>
      <c r="H90" s="4"/>
      <c r="I90" s="4"/>
    </row>
    <row r="91" spans="1:9" x14ac:dyDescent="0.3">
      <c r="A91" s="18">
        <v>16</v>
      </c>
      <c r="B91" s="28" t="s">
        <v>171</v>
      </c>
      <c r="C91" s="18" t="s">
        <v>2</v>
      </c>
      <c r="D91" s="25">
        <v>50</v>
      </c>
      <c r="E91" s="16"/>
      <c r="F91" s="16">
        <f t="shared" si="3"/>
        <v>0</v>
      </c>
      <c r="G91" s="4"/>
      <c r="H91" s="4"/>
      <c r="I91" s="4"/>
    </row>
    <row r="92" spans="1:9" x14ac:dyDescent="0.3">
      <c r="A92" s="18">
        <v>17</v>
      </c>
      <c r="B92" s="13" t="s">
        <v>79</v>
      </c>
      <c r="C92" s="18" t="s">
        <v>2</v>
      </c>
      <c r="D92" s="25">
        <v>50</v>
      </c>
      <c r="E92" s="16"/>
      <c r="F92" s="16">
        <f t="shared" si="3"/>
        <v>0</v>
      </c>
      <c r="G92" s="4"/>
      <c r="H92" s="4"/>
      <c r="I92" s="4"/>
    </row>
    <row r="93" spans="1:9" x14ac:dyDescent="0.3">
      <c r="A93" s="18">
        <v>18</v>
      </c>
      <c r="B93" s="14" t="s">
        <v>42</v>
      </c>
      <c r="C93" s="18" t="s">
        <v>43</v>
      </c>
      <c r="D93" s="25">
        <v>18</v>
      </c>
      <c r="E93" s="16"/>
      <c r="F93" s="16">
        <f t="shared" si="3"/>
        <v>0</v>
      </c>
      <c r="G93" s="4"/>
      <c r="H93" s="4"/>
      <c r="I93" s="4"/>
    </row>
    <row r="94" spans="1:9" x14ac:dyDescent="0.3">
      <c r="A94" s="18"/>
      <c r="B94" s="13" t="s">
        <v>25</v>
      </c>
      <c r="C94" s="18"/>
      <c r="D94" s="25"/>
      <c r="E94" s="16"/>
      <c r="F94" s="15">
        <f>SUM(F76:F93)</f>
        <v>0</v>
      </c>
      <c r="G94" s="4"/>
      <c r="H94" s="4"/>
      <c r="I94" s="4"/>
    </row>
    <row r="95" spans="1:9" x14ac:dyDescent="0.3">
      <c r="A95" s="18"/>
      <c r="B95" s="18" t="s">
        <v>115</v>
      </c>
      <c r="C95" s="18"/>
      <c r="D95" s="25"/>
      <c r="E95" s="16"/>
      <c r="F95" s="16"/>
      <c r="G95" s="4"/>
      <c r="H95" s="4"/>
      <c r="I95" s="4"/>
    </row>
    <row r="96" spans="1:9" x14ac:dyDescent="0.3">
      <c r="A96" s="18">
        <v>1</v>
      </c>
      <c r="B96" s="20" t="s">
        <v>116</v>
      </c>
      <c r="C96" s="18" t="s">
        <v>43</v>
      </c>
      <c r="D96" s="25">
        <v>8</v>
      </c>
      <c r="E96" s="16"/>
      <c r="F96" s="16">
        <f>E96*D96</f>
        <v>0</v>
      </c>
      <c r="G96" s="4"/>
      <c r="H96" s="4"/>
      <c r="I96" s="4"/>
    </row>
    <row r="97" spans="1:9" ht="42" x14ac:dyDescent="0.3">
      <c r="A97" s="18">
        <v>2</v>
      </c>
      <c r="B97" s="23" t="s">
        <v>194</v>
      </c>
      <c r="C97" s="18" t="s">
        <v>2</v>
      </c>
      <c r="D97" s="25">
        <v>2.7</v>
      </c>
      <c r="E97" s="16"/>
      <c r="F97" s="16">
        <f t="shared" ref="F97:F105" si="4">E97*D97</f>
        <v>0</v>
      </c>
      <c r="G97" s="4"/>
      <c r="H97" s="4"/>
      <c r="I97" s="4"/>
    </row>
    <row r="98" spans="1:9" ht="42" x14ac:dyDescent="0.3">
      <c r="A98" s="18">
        <v>3</v>
      </c>
      <c r="B98" s="23" t="s">
        <v>200</v>
      </c>
      <c r="C98" s="18" t="s">
        <v>2</v>
      </c>
      <c r="D98" s="25">
        <v>3.4</v>
      </c>
      <c r="E98" s="16"/>
      <c r="F98" s="16">
        <f t="shared" si="4"/>
        <v>0</v>
      </c>
      <c r="G98" s="4"/>
      <c r="H98" s="4"/>
      <c r="I98" s="4"/>
    </row>
    <row r="99" spans="1:9" x14ac:dyDescent="0.3">
      <c r="A99" s="18">
        <v>4</v>
      </c>
      <c r="B99" s="23" t="s">
        <v>167</v>
      </c>
      <c r="C99" s="18" t="s">
        <v>2</v>
      </c>
      <c r="D99" s="25">
        <v>1.7</v>
      </c>
      <c r="E99" s="16"/>
      <c r="F99" s="16">
        <f t="shared" si="4"/>
        <v>0</v>
      </c>
      <c r="G99" s="4"/>
      <c r="H99" s="4"/>
      <c r="I99" s="4"/>
    </row>
    <row r="100" spans="1:9" x14ac:dyDescent="0.3">
      <c r="A100" s="18">
        <v>5</v>
      </c>
      <c r="B100" s="23" t="s">
        <v>168</v>
      </c>
      <c r="C100" s="18" t="s">
        <v>2</v>
      </c>
      <c r="D100" s="25">
        <v>3.4</v>
      </c>
      <c r="E100" s="16"/>
      <c r="F100" s="16">
        <f t="shared" si="4"/>
        <v>0</v>
      </c>
      <c r="G100" s="4"/>
      <c r="H100" s="4"/>
      <c r="I100" s="4"/>
    </row>
    <row r="101" spans="1:9" x14ac:dyDescent="0.3">
      <c r="A101" s="18">
        <v>6</v>
      </c>
      <c r="B101" s="23" t="s">
        <v>104</v>
      </c>
      <c r="C101" s="18" t="s">
        <v>2</v>
      </c>
      <c r="D101" s="25">
        <v>3.4</v>
      </c>
      <c r="E101" s="16"/>
      <c r="F101" s="16">
        <f t="shared" si="4"/>
        <v>0</v>
      </c>
      <c r="G101" s="4"/>
      <c r="H101" s="4"/>
      <c r="I101" s="4"/>
    </row>
    <row r="102" spans="1:9" x14ac:dyDescent="0.3">
      <c r="A102" s="18">
        <v>7</v>
      </c>
      <c r="B102" s="23" t="s">
        <v>171</v>
      </c>
      <c r="C102" s="18" t="s">
        <v>2</v>
      </c>
      <c r="D102" s="25">
        <v>3.4</v>
      </c>
      <c r="E102" s="16"/>
      <c r="F102" s="16">
        <f t="shared" si="4"/>
        <v>0</v>
      </c>
      <c r="G102" s="4"/>
      <c r="H102" s="4"/>
      <c r="I102" s="4"/>
    </row>
    <row r="103" spans="1:9" x14ac:dyDescent="0.3">
      <c r="A103" s="18">
        <v>8</v>
      </c>
      <c r="B103" s="28" t="s">
        <v>79</v>
      </c>
      <c r="C103" s="18" t="s">
        <v>2</v>
      </c>
      <c r="D103" s="25">
        <v>33</v>
      </c>
      <c r="E103" s="16"/>
      <c r="F103" s="16">
        <f t="shared" si="4"/>
        <v>0</v>
      </c>
      <c r="G103" s="4"/>
      <c r="H103" s="4"/>
      <c r="I103" s="4"/>
    </row>
    <row r="104" spans="1:9" x14ac:dyDescent="0.3">
      <c r="A104" s="18">
        <v>9</v>
      </c>
      <c r="B104" s="28" t="s">
        <v>175</v>
      </c>
      <c r="C104" s="18" t="s">
        <v>16</v>
      </c>
      <c r="D104" s="25">
        <v>1</v>
      </c>
      <c r="E104" s="16"/>
      <c r="F104" s="16">
        <f t="shared" si="4"/>
        <v>0</v>
      </c>
      <c r="G104" s="4"/>
      <c r="H104" s="4"/>
      <c r="I104" s="4"/>
    </row>
    <row r="105" spans="1:9" x14ac:dyDescent="0.3">
      <c r="A105" s="18">
        <v>10</v>
      </c>
      <c r="B105" s="28" t="s">
        <v>67</v>
      </c>
      <c r="C105" s="18" t="s">
        <v>43</v>
      </c>
      <c r="D105" s="25">
        <v>2</v>
      </c>
      <c r="E105" s="16"/>
      <c r="F105" s="16">
        <f t="shared" si="4"/>
        <v>0</v>
      </c>
      <c r="G105" s="4"/>
      <c r="H105" s="4"/>
      <c r="I105" s="4"/>
    </row>
    <row r="106" spans="1:9" x14ac:dyDescent="0.3">
      <c r="A106" s="18"/>
      <c r="B106" s="13" t="s">
        <v>25</v>
      </c>
      <c r="C106" s="18"/>
      <c r="D106" s="25"/>
      <c r="E106" s="16"/>
      <c r="F106" s="15">
        <f>SUM(F96:F105)</f>
        <v>0</v>
      </c>
      <c r="G106" s="4"/>
      <c r="H106" s="4"/>
      <c r="I106" s="4"/>
    </row>
    <row r="107" spans="1:9" x14ac:dyDescent="0.3">
      <c r="A107" s="18"/>
      <c r="B107" s="18" t="s">
        <v>120</v>
      </c>
      <c r="C107" s="18"/>
      <c r="D107" s="25"/>
      <c r="E107" s="16"/>
      <c r="F107" s="16"/>
      <c r="G107" s="4"/>
      <c r="H107" s="4"/>
      <c r="I107" s="4"/>
    </row>
    <row r="108" spans="1:9" x14ac:dyDescent="0.3">
      <c r="A108" s="18">
        <v>1</v>
      </c>
      <c r="B108" s="12" t="s">
        <v>121</v>
      </c>
      <c r="C108" s="18" t="s">
        <v>2</v>
      </c>
      <c r="D108" s="25">
        <v>40</v>
      </c>
      <c r="E108" s="16"/>
      <c r="F108" s="16">
        <f>E108*D108</f>
        <v>0</v>
      </c>
      <c r="G108" s="4"/>
      <c r="H108" s="4"/>
      <c r="I108" s="4"/>
    </row>
    <row r="109" spans="1:9" x14ac:dyDescent="0.3">
      <c r="A109" s="18">
        <v>2</v>
      </c>
      <c r="B109" s="12" t="s">
        <v>122</v>
      </c>
      <c r="C109" s="18" t="s">
        <v>2</v>
      </c>
      <c r="D109" s="25">
        <v>40</v>
      </c>
      <c r="E109" s="16"/>
      <c r="F109" s="16">
        <f>E109*D109</f>
        <v>0</v>
      </c>
      <c r="G109" s="4"/>
      <c r="H109" s="4"/>
      <c r="I109" s="4"/>
    </row>
    <row r="110" spans="1:9" x14ac:dyDescent="0.3">
      <c r="A110" s="18">
        <v>3</v>
      </c>
      <c r="B110" s="12" t="s">
        <v>171</v>
      </c>
      <c r="C110" s="18" t="s">
        <v>2</v>
      </c>
      <c r="D110" s="25">
        <v>40</v>
      </c>
      <c r="E110" s="16"/>
      <c r="F110" s="16">
        <f>E110*D110</f>
        <v>0</v>
      </c>
      <c r="G110" s="4"/>
      <c r="H110" s="4"/>
      <c r="I110" s="4"/>
    </row>
    <row r="111" spans="1:9" x14ac:dyDescent="0.3">
      <c r="A111" s="18">
        <v>4</v>
      </c>
      <c r="B111" s="13" t="s">
        <v>176</v>
      </c>
      <c r="C111" s="18" t="s">
        <v>2</v>
      </c>
      <c r="D111" s="25">
        <v>92</v>
      </c>
      <c r="E111" s="16"/>
      <c r="F111" s="16">
        <f>E111*D111</f>
        <v>0</v>
      </c>
      <c r="G111" s="4"/>
      <c r="H111" s="4"/>
      <c r="I111" s="4"/>
    </row>
    <row r="112" spans="1:9" x14ac:dyDescent="0.3">
      <c r="A112" s="18">
        <v>5</v>
      </c>
      <c r="B112" s="13" t="s">
        <v>67</v>
      </c>
      <c r="C112" s="18" t="s">
        <v>44</v>
      </c>
      <c r="D112" s="25">
        <v>22</v>
      </c>
      <c r="E112" s="16"/>
      <c r="F112" s="16">
        <f>E112*D112</f>
        <v>0</v>
      </c>
      <c r="G112" s="4"/>
      <c r="H112" s="4"/>
      <c r="I112" s="4"/>
    </row>
    <row r="113" spans="1:9" x14ac:dyDescent="0.3">
      <c r="A113" s="18"/>
      <c r="B113" s="13" t="s">
        <v>25</v>
      </c>
      <c r="C113" s="26"/>
      <c r="D113" s="27"/>
      <c r="E113" s="16"/>
      <c r="F113" s="15">
        <f>SUM(F108:F112)</f>
        <v>0</v>
      </c>
      <c r="G113" s="4"/>
      <c r="H113" s="4"/>
      <c r="I113" s="4"/>
    </row>
    <row r="114" spans="1:9" x14ac:dyDescent="0.3">
      <c r="A114" s="18"/>
      <c r="B114" s="18" t="s">
        <v>140</v>
      </c>
      <c r="C114" s="26"/>
      <c r="D114" s="27"/>
      <c r="E114" s="16"/>
      <c r="F114" s="15"/>
      <c r="G114" s="4"/>
      <c r="H114" s="4"/>
      <c r="I114" s="4"/>
    </row>
    <row r="115" spans="1:9" x14ac:dyDescent="0.3">
      <c r="A115" s="18">
        <v>1</v>
      </c>
      <c r="B115" s="29" t="s">
        <v>79</v>
      </c>
      <c r="C115" s="19" t="s">
        <v>2</v>
      </c>
      <c r="D115" s="22">
        <v>76</v>
      </c>
      <c r="E115" s="16"/>
      <c r="F115" s="16">
        <f>E115*D115</f>
        <v>0</v>
      </c>
      <c r="G115" s="4"/>
      <c r="H115" s="4"/>
      <c r="I115" s="4"/>
    </row>
    <row r="116" spans="1:9" x14ac:dyDescent="0.3">
      <c r="A116" s="18"/>
      <c r="B116" s="13" t="s">
        <v>25</v>
      </c>
      <c r="C116" s="26"/>
      <c r="D116" s="27"/>
      <c r="E116" s="16"/>
      <c r="F116" s="15">
        <f>F115</f>
        <v>0</v>
      </c>
      <c r="G116" s="4"/>
      <c r="H116" s="4"/>
      <c r="I116" s="4"/>
    </row>
    <row r="117" spans="1:9" x14ac:dyDescent="0.3">
      <c r="A117" s="18"/>
      <c r="B117" s="18" t="s">
        <v>123</v>
      </c>
      <c r="C117" s="26"/>
      <c r="D117" s="27"/>
      <c r="E117" s="16"/>
      <c r="F117" s="16"/>
      <c r="G117" s="4"/>
      <c r="H117" s="4"/>
      <c r="I117" s="4"/>
    </row>
    <row r="118" spans="1:9" ht="41.4" x14ac:dyDescent="0.3">
      <c r="A118" s="18">
        <v>1</v>
      </c>
      <c r="B118" s="12" t="s">
        <v>199</v>
      </c>
      <c r="C118" s="18" t="s">
        <v>2</v>
      </c>
      <c r="D118" s="25">
        <v>3.3</v>
      </c>
      <c r="E118" s="16"/>
      <c r="F118" s="16">
        <f t="shared" ref="F118:F124" si="5">E118*D118</f>
        <v>0</v>
      </c>
      <c r="G118" s="4"/>
      <c r="H118" s="4"/>
      <c r="I118" s="4"/>
    </row>
    <row r="119" spans="1:9" ht="41.4" x14ac:dyDescent="0.3">
      <c r="A119" s="18">
        <v>2</v>
      </c>
      <c r="B119" s="14" t="s">
        <v>177</v>
      </c>
      <c r="C119" s="18" t="s">
        <v>2</v>
      </c>
      <c r="D119" s="25">
        <v>11.8</v>
      </c>
      <c r="E119" s="16"/>
      <c r="F119" s="30">
        <f t="shared" si="5"/>
        <v>0</v>
      </c>
      <c r="G119" s="4"/>
      <c r="H119" s="4"/>
      <c r="I119" s="4"/>
    </row>
    <row r="120" spans="1:9" x14ac:dyDescent="0.3">
      <c r="A120" s="18">
        <v>3</v>
      </c>
      <c r="B120" s="13" t="s">
        <v>124</v>
      </c>
      <c r="C120" s="19" t="s">
        <v>2</v>
      </c>
      <c r="D120" s="25">
        <v>11.8</v>
      </c>
      <c r="E120" s="16"/>
      <c r="F120" s="30">
        <f t="shared" si="5"/>
        <v>0</v>
      </c>
      <c r="G120" s="4"/>
      <c r="H120" s="4"/>
      <c r="I120" s="4"/>
    </row>
    <row r="121" spans="1:9" x14ac:dyDescent="0.3">
      <c r="A121" s="18">
        <v>4</v>
      </c>
      <c r="B121" s="13" t="s">
        <v>179</v>
      </c>
      <c r="C121" s="19" t="s">
        <v>2</v>
      </c>
      <c r="D121" s="25">
        <v>13</v>
      </c>
      <c r="E121" s="16"/>
      <c r="F121" s="30">
        <f t="shared" si="5"/>
        <v>0</v>
      </c>
      <c r="G121" s="4"/>
      <c r="H121" s="4"/>
      <c r="I121" s="4"/>
    </row>
    <row r="122" spans="1:9" x14ac:dyDescent="0.3">
      <c r="A122" s="18">
        <v>5</v>
      </c>
      <c r="B122" s="14" t="s">
        <v>127</v>
      </c>
      <c r="C122" s="19" t="s">
        <v>44</v>
      </c>
      <c r="D122" s="25">
        <v>6</v>
      </c>
      <c r="E122" s="16"/>
      <c r="F122" s="30">
        <f t="shared" si="5"/>
        <v>0</v>
      </c>
      <c r="G122" s="4"/>
      <c r="H122" s="4"/>
      <c r="I122" s="4"/>
    </row>
    <row r="123" spans="1:9" x14ac:dyDescent="0.3">
      <c r="A123" s="18">
        <v>6</v>
      </c>
      <c r="B123" s="14" t="s">
        <v>130</v>
      </c>
      <c r="C123" s="19" t="s">
        <v>58</v>
      </c>
      <c r="D123" s="25">
        <v>2</v>
      </c>
      <c r="E123" s="16"/>
      <c r="F123" s="30"/>
      <c r="G123" s="4"/>
      <c r="H123" s="4"/>
      <c r="I123" s="4"/>
    </row>
    <row r="124" spans="1:9" x14ac:dyDescent="0.3">
      <c r="A124" s="18">
        <v>7</v>
      </c>
      <c r="B124" s="13" t="s">
        <v>126</v>
      </c>
      <c r="C124" s="19" t="s">
        <v>2</v>
      </c>
      <c r="D124" s="25">
        <v>13</v>
      </c>
      <c r="E124" s="16"/>
      <c r="F124" s="30">
        <f t="shared" si="5"/>
        <v>0</v>
      </c>
      <c r="G124" s="4"/>
      <c r="H124" s="4"/>
      <c r="I124" s="4"/>
    </row>
    <row r="125" spans="1:9" x14ac:dyDescent="0.3">
      <c r="A125" s="18"/>
      <c r="B125" s="13" t="s">
        <v>128</v>
      </c>
      <c r="C125" s="26"/>
      <c r="D125" s="27"/>
      <c r="E125" s="16"/>
      <c r="F125" s="15">
        <f>SUM(F118:F124)</f>
        <v>0</v>
      </c>
      <c r="G125" s="4"/>
      <c r="H125" s="4"/>
      <c r="I125" s="4"/>
    </row>
    <row r="126" spans="1:9" x14ac:dyDescent="0.3">
      <c r="A126" s="18"/>
      <c r="B126" s="19" t="s">
        <v>27</v>
      </c>
      <c r="C126" s="19"/>
      <c r="D126" s="22"/>
      <c r="E126" s="16"/>
      <c r="F126" s="16"/>
      <c r="G126" s="4"/>
      <c r="H126" s="4"/>
      <c r="I126" s="4"/>
    </row>
    <row r="127" spans="1:9" ht="15.75" customHeight="1" x14ac:dyDescent="0.3">
      <c r="A127" s="18">
        <v>1</v>
      </c>
      <c r="B127" s="31" t="s">
        <v>70</v>
      </c>
      <c r="C127" s="32" t="s">
        <v>16</v>
      </c>
      <c r="D127" s="32">
        <v>6</v>
      </c>
      <c r="E127" s="16"/>
      <c r="F127" s="33">
        <f>E127*D127</f>
        <v>0</v>
      </c>
      <c r="G127" s="4"/>
      <c r="H127" s="4"/>
      <c r="I127" s="4"/>
    </row>
    <row r="128" spans="1:9" ht="15" customHeight="1" x14ac:dyDescent="0.3">
      <c r="A128" s="18">
        <v>2</v>
      </c>
      <c r="B128" s="34" t="s">
        <v>30</v>
      </c>
      <c r="C128" s="35" t="s">
        <v>4</v>
      </c>
      <c r="D128" s="32">
        <v>65</v>
      </c>
      <c r="E128" s="16"/>
      <c r="F128" s="33">
        <f t="shared" ref="F128:F138" si="6">E128*D128</f>
        <v>0</v>
      </c>
      <c r="G128" s="6"/>
      <c r="H128" s="6"/>
      <c r="I128" s="6"/>
    </row>
    <row r="129" spans="1:9" ht="14.25" customHeight="1" x14ac:dyDescent="0.3">
      <c r="A129" s="18">
        <v>3</v>
      </c>
      <c r="B129" s="34" t="s">
        <v>133</v>
      </c>
      <c r="C129" s="35" t="s">
        <v>4</v>
      </c>
      <c r="D129" s="32">
        <v>125</v>
      </c>
      <c r="E129" s="16"/>
      <c r="F129" s="33">
        <f t="shared" si="6"/>
        <v>0</v>
      </c>
      <c r="G129" s="6"/>
      <c r="H129" s="6"/>
      <c r="I129" s="6"/>
    </row>
    <row r="130" spans="1:9" ht="13.5" customHeight="1" x14ac:dyDescent="0.3">
      <c r="A130" s="18">
        <v>4</v>
      </c>
      <c r="B130" s="34" t="s">
        <v>134</v>
      </c>
      <c r="C130" s="35" t="s">
        <v>4</v>
      </c>
      <c r="D130" s="32">
        <v>22</v>
      </c>
      <c r="E130" s="16"/>
      <c r="F130" s="33">
        <f t="shared" si="6"/>
        <v>0</v>
      </c>
      <c r="G130" s="6"/>
      <c r="H130" s="6"/>
      <c r="I130" s="6"/>
    </row>
    <row r="131" spans="1:9" ht="13.5" customHeight="1" x14ac:dyDescent="0.3">
      <c r="A131" s="18">
        <v>5</v>
      </c>
      <c r="B131" s="34" t="s">
        <v>135</v>
      </c>
      <c r="C131" s="35" t="s">
        <v>4</v>
      </c>
      <c r="D131" s="32">
        <v>175</v>
      </c>
      <c r="E131" s="16"/>
      <c r="F131" s="33">
        <f t="shared" si="6"/>
        <v>0</v>
      </c>
      <c r="G131" s="6"/>
      <c r="H131" s="6"/>
      <c r="I131" s="6"/>
    </row>
    <row r="132" spans="1:9" ht="13.5" customHeight="1" x14ac:dyDescent="0.3">
      <c r="A132" s="18">
        <v>6</v>
      </c>
      <c r="B132" s="34" t="s">
        <v>136</v>
      </c>
      <c r="C132" s="35" t="s">
        <v>4</v>
      </c>
      <c r="D132" s="32">
        <v>40</v>
      </c>
      <c r="E132" s="16"/>
      <c r="F132" s="33">
        <f t="shared" si="6"/>
        <v>0</v>
      </c>
      <c r="G132" s="6"/>
      <c r="H132" s="6"/>
      <c r="I132" s="6"/>
    </row>
    <row r="133" spans="1:9" ht="13.5" customHeight="1" x14ac:dyDescent="0.3">
      <c r="A133" s="18">
        <v>7</v>
      </c>
      <c r="B133" s="34" t="s">
        <v>147</v>
      </c>
      <c r="C133" s="35" t="s">
        <v>4</v>
      </c>
      <c r="D133" s="32">
        <v>90</v>
      </c>
      <c r="E133" s="16"/>
      <c r="F133" s="33">
        <f t="shared" si="6"/>
        <v>0</v>
      </c>
      <c r="G133" s="6"/>
      <c r="H133" s="6"/>
      <c r="I133" s="6"/>
    </row>
    <row r="134" spans="1:9" ht="13.5" customHeight="1" x14ac:dyDescent="0.3">
      <c r="A134" s="18">
        <v>8</v>
      </c>
      <c r="B134" s="34" t="s">
        <v>137</v>
      </c>
      <c r="C134" s="35" t="s">
        <v>16</v>
      </c>
      <c r="D134" s="32">
        <v>1</v>
      </c>
      <c r="E134" s="16"/>
      <c r="F134" s="33">
        <f t="shared" si="6"/>
        <v>0</v>
      </c>
      <c r="G134" s="6"/>
      <c r="H134" s="6"/>
      <c r="I134" s="6"/>
    </row>
    <row r="135" spans="1:9" ht="13.5" customHeight="1" x14ac:dyDescent="0.3">
      <c r="A135" s="18">
        <v>9</v>
      </c>
      <c r="B135" s="34" t="s">
        <v>17</v>
      </c>
      <c r="C135" s="35" t="s">
        <v>16</v>
      </c>
      <c r="D135" s="32">
        <v>6</v>
      </c>
      <c r="E135" s="16"/>
      <c r="F135" s="33">
        <f t="shared" si="6"/>
        <v>0</v>
      </c>
      <c r="G135" s="6"/>
      <c r="H135" s="6"/>
      <c r="I135" s="6"/>
    </row>
    <row r="136" spans="1:9" ht="13.5" customHeight="1" x14ac:dyDescent="0.3">
      <c r="A136" s="18">
        <v>10</v>
      </c>
      <c r="B136" s="34" t="s">
        <v>138</v>
      </c>
      <c r="C136" s="35" t="s">
        <v>16</v>
      </c>
      <c r="D136" s="32">
        <v>12</v>
      </c>
      <c r="E136" s="16"/>
      <c r="F136" s="33">
        <f t="shared" si="6"/>
        <v>0</v>
      </c>
      <c r="G136" s="6"/>
      <c r="H136" s="6"/>
      <c r="I136" s="6"/>
    </row>
    <row r="137" spans="1:9" ht="13.5" customHeight="1" x14ac:dyDescent="0.3">
      <c r="A137" s="18">
        <v>11</v>
      </c>
      <c r="B137" s="29" t="s">
        <v>66</v>
      </c>
      <c r="C137" s="36" t="s">
        <v>16</v>
      </c>
      <c r="D137" s="32">
        <v>12</v>
      </c>
      <c r="E137" s="16"/>
      <c r="F137" s="33">
        <f t="shared" si="6"/>
        <v>0</v>
      </c>
      <c r="G137" s="6"/>
      <c r="H137" s="6"/>
      <c r="I137" s="6"/>
    </row>
    <row r="138" spans="1:9" ht="13.5" customHeight="1" x14ac:dyDescent="0.3">
      <c r="A138" s="18">
        <v>12</v>
      </c>
      <c r="B138" s="29" t="s">
        <v>142</v>
      </c>
      <c r="C138" s="36" t="s">
        <v>16</v>
      </c>
      <c r="D138" s="32">
        <v>3</v>
      </c>
      <c r="E138" s="16"/>
      <c r="F138" s="33">
        <f t="shared" si="6"/>
        <v>0</v>
      </c>
      <c r="G138" s="6"/>
      <c r="H138" s="6"/>
      <c r="I138" s="6"/>
    </row>
    <row r="139" spans="1:9" ht="13.5" customHeight="1" x14ac:dyDescent="0.3">
      <c r="A139" s="18"/>
      <c r="B139" s="12" t="s">
        <v>25</v>
      </c>
      <c r="C139" s="18"/>
      <c r="D139" s="25"/>
      <c r="E139" s="16"/>
      <c r="F139" s="17">
        <f>SUM(F127:F138)</f>
        <v>0</v>
      </c>
      <c r="G139" s="6"/>
      <c r="H139" s="6"/>
      <c r="I139" s="6"/>
    </row>
    <row r="140" spans="1:9" ht="15.75" customHeight="1" x14ac:dyDescent="0.3">
      <c r="A140" s="18"/>
      <c r="B140" s="28" t="s">
        <v>20</v>
      </c>
      <c r="C140" s="18"/>
      <c r="D140" s="25"/>
      <c r="E140" s="16"/>
      <c r="F140" s="17">
        <f>F139+F116+F113+F106+F94+F74+F63+F37</f>
        <v>0</v>
      </c>
      <c r="G140" s="6"/>
      <c r="H140" s="6"/>
      <c r="I140" s="6"/>
    </row>
    <row r="141" spans="1:9" x14ac:dyDescent="0.3">
      <c r="A141" s="18"/>
      <c r="B141" s="18" t="s">
        <v>3</v>
      </c>
      <c r="C141" s="18"/>
      <c r="D141" s="25"/>
      <c r="E141" s="16"/>
      <c r="F141" s="16"/>
      <c r="G141" s="4"/>
      <c r="H141" s="4"/>
      <c r="I141" s="4"/>
    </row>
    <row r="142" spans="1:9" ht="27.6" x14ac:dyDescent="0.3">
      <c r="A142" s="18">
        <v>1</v>
      </c>
      <c r="B142" s="14" t="s">
        <v>47</v>
      </c>
      <c r="C142" s="18" t="s">
        <v>16</v>
      </c>
      <c r="D142" s="25">
        <v>8</v>
      </c>
      <c r="E142" s="16"/>
      <c r="F142" s="16">
        <f>E142*D142</f>
        <v>0</v>
      </c>
      <c r="G142" s="4"/>
      <c r="H142" s="4"/>
      <c r="I142" s="4"/>
    </row>
    <row r="143" spans="1:9" ht="27.6" x14ac:dyDescent="0.3">
      <c r="A143" s="18">
        <v>2</v>
      </c>
      <c r="B143" s="14" t="s">
        <v>48</v>
      </c>
      <c r="C143" s="18" t="s">
        <v>16</v>
      </c>
      <c r="D143" s="25">
        <v>2</v>
      </c>
      <c r="E143" s="16"/>
      <c r="F143" s="16">
        <f t="shared" ref="F143:F200" si="7">E143*D143</f>
        <v>0</v>
      </c>
      <c r="G143" s="4"/>
      <c r="H143" s="4"/>
      <c r="I143" s="4"/>
    </row>
    <row r="144" spans="1:9" x14ac:dyDescent="0.3">
      <c r="A144" s="18">
        <v>3</v>
      </c>
      <c r="B144" s="13" t="s">
        <v>49</v>
      </c>
      <c r="C144" s="18" t="s">
        <v>82</v>
      </c>
      <c r="D144" s="25">
        <v>40</v>
      </c>
      <c r="E144" s="16"/>
      <c r="F144" s="16">
        <f t="shared" si="7"/>
        <v>0</v>
      </c>
      <c r="G144" s="4"/>
      <c r="H144" s="4"/>
      <c r="I144" s="4"/>
    </row>
    <row r="145" spans="1:9" x14ac:dyDescent="0.3">
      <c r="A145" s="18">
        <v>4</v>
      </c>
      <c r="B145" s="13" t="s">
        <v>186</v>
      </c>
      <c r="C145" s="18" t="s">
        <v>16</v>
      </c>
      <c r="D145" s="25">
        <v>1</v>
      </c>
      <c r="E145" s="16"/>
      <c r="F145" s="16">
        <f t="shared" si="7"/>
        <v>0</v>
      </c>
      <c r="G145" s="4"/>
      <c r="H145" s="4"/>
      <c r="I145" s="4"/>
    </row>
    <row r="146" spans="1:9" x14ac:dyDescent="0.3">
      <c r="A146" s="18">
        <v>5</v>
      </c>
      <c r="B146" s="13" t="s">
        <v>50</v>
      </c>
      <c r="C146" s="18" t="s">
        <v>16</v>
      </c>
      <c r="D146" s="25">
        <v>4</v>
      </c>
      <c r="E146" s="16"/>
      <c r="F146" s="16">
        <f t="shared" si="7"/>
        <v>0</v>
      </c>
      <c r="G146" s="4"/>
      <c r="H146" s="4"/>
      <c r="I146" s="4"/>
    </row>
    <row r="147" spans="1:9" x14ac:dyDescent="0.3">
      <c r="A147" s="18">
        <v>6</v>
      </c>
      <c r="B147" s="13" t="s">
        <v>51</v>
      </c>
      <c r="C147" s="18" t="s">
        <v>16</v>
      </c>
      <c r="D147" s="25">
        <v>3</v>
      </c>
      <c r="E147" s="16"/>
      <c r="F147" s="16">
        <f t="shared" si="7"/>
        <v>0</v>
      </c>
      <c r="G147" s="4"/>
      <c r="H147" s="4"/>
      <c r="I147" s="4"/>
    </row>
    <row r="148" spans="1:9" x14ac:dyDescent="0.3">
      <c r="A148" s="18">
        <v>7</v>
      </c>
      <c r="B148" s="13" t="s">
        <v>52</v>
      </c>
      <c r="C148" s="18" t="s">
        <v>4</v>
      </c>
      <c r="D148" s="25">
        <v>8</v>
      </c>
      <c r="E148" s="16"/>
      <c r="F148" s="16">
        <f t="shared" si="7"/>
        <v>0</v>
      </c>
      <c r="G148" s="4"/>
      <c r="H148" s="4"/>
      <c r="I148" s="4"/>
    </row>
    <row r="149" spans="1:9" x14ac:dyDescent="0.3">
      <c r="A149" s="18">
        <v>8</v>
      </c>
      <c r="B149" s="13" t="s">
        <v>144</v>
      </c>
      <c r="C149" s="18" t="s">
        <v>4</v>
      </c>
      <c r="D149" s="25">
        <v>12</v>
      </c>
      <c r="E149" s="16"/>
      <c r="F149" s="16">
        <f t="shared" si="7"/>
        <v>0</v>
      </c>
      <c r="G149" s="4"/>
      <c r="H149" s="4"/>
      <c r="I149" s="4"/>
    </row>
    <row r="150" spans="1:9" x14ac:dyDescent="0.3">
      <c r="A150" s="18">
        <v>9</v>
      </c>
      <c r="B150" s="13" t="s">
        <v>143</v>
      </c>
      <c r="C150" s="18" t="s">
        <v>4</v>
      </c>
      <c r="D150" s="25">
        <v>18</v>
      </c>
      <c r="E150" s="16"/>
      <c r="F150" s="16">
        <f t="shared" si="7"/>
        <v>0</v>
      </c>
      <c r="G150" s="4"/>
      <c r="H150" s="4"/>
      <c r="I150" s="4"/>
    </row>
    <row r="151" spans="1:9" x14ac:dyDescent="0.3">
      <c r="A151" s="18">
        <v>10</v>
      </c>
      <c r="B151" s="14" t="s">
        <v>187</v>
      </c>
      <c r="C151" s="18" t="s">
        <v>2</v>
      </c>
      <c r="D151" s="25">
        <v>10</v>
      </c>
      <c r="E151" s="16"/>
      <c r="F151" s="16">
        <f t="shared" si="7"/>
        <v>0</v>
      </c>
      <c r="G151" s="4"/>
      <c r="H151" s="4"/>
      <c r="I151" s="4"/>
    </row>
    <row r="152" spans="1:9" x14ac:dyDescent="0.3">
      <c r="A152" s="18">
        <v>11</v>
      </c>
      <c r="B152" s="13" t="s">
        <v>21</v>
      </c>
      <c r="C152" s="18" t="s">
        <v>4</v>
      </c>
      <c r="D152" s="25">
        <v>100</v>
      </c>
      <c r="E152" s="16"/>
      <c r="F152" s="16">
        <f t="shared" si="7"/>
        <v>0</v>
      </c>
      <c r="G152" s="4"/>
      <c r="H152" s="4"/>
      <c r="I152" s="4"/>
    </row>
    <row r="153" spans="1:9" x14ac:dyDescent="0.3">
      <c r="A153" s="18">
        <v>12</v>
      </c>
      <c r="B153" s="13" t="s">
        <v>141</v>
      </c>
      <c r="C153" s="18" t="s">
        <v>4</v>
      </c>
      <c r="D153" s="25">
        <v>3</v>
      </c>
      <c r="E153" s="16"/>
      <c r="F153" s="16">
        <f t="shared" si="7"/>
        <v>0</v>
      </c>
      <c r="G153" s="4"/>
      <c r="H153" s="4"/>
      <c r="I153" s="4"/>
    </row>
    <row r="154" spans="1:9" x14ac:dyDescent="0.3">
      <c r="A154" s="18">
        <v>13</v>
      </c>
      <c r="B154" s="13" t="s">
        <v>145</v>
      </c>
      <c r="C154" s="18" t="s">
        <v>4</v>
      </c>
      <c r="D154" s="25">
        <v>26</v>
      </c>
      <c r="E154" s="16"/>
      <c r="F154" s="16">
        <f t="shared" si="7"/>
        <v>0</v>
      </c>
      <c r="G154" s="4"/>
      <c r="H154" s="4"/>
      <c r="I154" s="4"/>
    </row>
    <row r="155" spans="1:9" x14ac:dyDescent="0.3">
      <c r="A155" s="18">
        <v>14</v>
      </c>
      <c r="B155" s="13" t="s">
        <v>185</v>
      </c>
      <c r="C155" s="18" t="s">
        <v>4</v>
      </c>
      <c r="D155" s="25">
        <v>4</v>
      </c>
      <c r="E155" s="16"/>
      <c r="F155" s="16">
        <f t="shared" si="7"/>
        <v>0</v>
      </c>
      <c r="G155" s="4"/>
      <c r="H155" s="4"/>
      <c r="I155" s="4"/>
    </row>
    <row r="156" spans="1:9" x14ac:dyDescent="0.3">
      <c r="A156" s="18">
        <v>15</v>
      </c>
      <c r="B156" s="13" t="s">
        <v>57</v>
      </c>
      <c r="C156" s="18" t="s">
        <v>33</v>
      </c>
      <c r="D156" s="25">
        <v>1</v>
      </c>
      <c r="E156" s="16"/>
      <c r="F156" s="16">
        <f t="shared" si="7"/>
        <v>0</v>
      </c>
      <c r="G156" s="4"/>
      <c r="H156" s="4"/>
      <c r="I156" s="4"/>
    </row>
    <row r="157" spans="1:9" x14ac:dyDescent="0.3">
      <c r="A157" s="18">
        <v>16</v>
      </c>
      <c r="B157" s="13" t="s">
        <v>8</v>
      </c>
      <c r="C157" s="18" t="s">
        <v>16</v>
      </c>
      <c r="D157" s="25">
        <v>1</v>
      </c>
      <c r="E157" s="16"/>
      <c r="F157" s="16">
        <f t="shared" si="7"/>
        <v>0</v>
      </c>
      <c r="G157" s="4"/>
      <c r="H157" s="4"/>
      <c r="I157" s="4"/>
    </row>
    <row r="158" spans="1:9" x14ac:dyDescent="0.3">
      <c r="A158" s="18">
        <v>17</v>
      </c>
      <c r="B158" s="13" t="s">
        <v>9</v>
      </c>
      <c r="C158" s="18" t="s">
        <v>16</v>
      </c>
      <c r="D158" s="25">
        <v>3</v>
      </c>
      <c r="E158" s="16"/>
      <c r="F158" s="16">
        <f t="shared" si="7"/>
        <v>0</v>
      </c>
      <c r="G158" s="4"/>
      <c r="H158" s="4"/>
      <c r="I158" s="4"/>
    </row>
    <row r="159" spans="1:9" x14ac:dyDescent="0.3">
      <c r="A159" s="18">
        <v>18</v>
      </c>
      <c r="B159" s="13" t="s">
        <v>10</v>
      </c>
      <c r="C159" s="18" t="s">
        <v>16</v>
      </c>
      <c r="D159" s="25">
        <v>5</v>
      </c>
      <c r="E159" s="16"/>
      <c r="F159" s="16">
        <f t="shared" si="7"/>
        <v>0</v>
      </c>
      <c r="G159" s="4"/>
      <c r="H159" s="4"/>
      <c r="I159" s="4"/>
    </row>
    <row r="160" spans="1:9" x14ac:dyDescent="0.3">
      <c r="A160" s="18">
        <v>19</v>
      </c>
      <c r="B160" s="13" t="s">
        <v>11</v>
      </c>
      <c r="C160" s="18" t="s">
        <v>16</v>
      </c>
      <c r="D160" s="25">
        <v>2</v>
      </c>
      <c r="E160" s="16"/>
      <c r="F160" s="16">
        <f t="shared" si="7"/>
        <v>0</v>
      </c>
      <c r="G160" s="4"/>
      <c r="H160" s="4"/>
      <c r="I160" s="4"/>
    </row>
    <row r="161" spans="1:9" x14ac:dyDescent="0.3">
      <c r="A161" s="18">
        <v>20</v>
      </c>
      <c r="B161" s="13" t="s">
        <v>53</v>
      </c>
      <c r="C161" s="18" t="s">
        <v>4</v>
      </c>
      <c r="D161" s="25">
        <v>125</v>
      </c>
      <c r="E161" s="16"/>
      <c r="F161" s="16">
        <f t="shared" si="7"/>
        <v>0</v>
      </c>
      <c r="G161" s="4"/>
      <c r="H161" s="4"/>
      <c r="I161" s="4"/>
    </row>
    <row r="162" spans="1:9" x14ac:dyDescent="0.3">
      <c r="A162" s="18">
        <v>21</v>
      </c>
      <c r="B162" s="28" t="s">
        <v>32</v>
      </c>
      <c r="C162" s="18" t="s">
        <v>4</v>
      </c>
      <c r="D162" s="25">
        <v>65</v>
      </c>
      <c r="E162" s="16"/>
      <c r="F162" s="16">
        <f t="shared" si="7"/>
        <v>0</v>
      </c>
      <c r="G162" s="4"/>
      <c r="H162" s="4"/>
      <c r="I162" s="4"/>
    </row>
    <row r="163" spans="1:9" x14ac:dyDescent="0.3">
      <c r="A163" s="18">
        <v>22</v>
      </c>
      <c r="B163" s="29" t="s">
        <v>148</v>
      </c>
      <c r="C163" s="37" t="s">
        <v>4</v>
      </c>
      <c r="D163" s="25">
        <v>22</v>
      </c>
      <c r="E163" s="16"/>
      <c r="F163" s="16">
        <f t="shared" si="7"/>
        <v>0</v>
      </c>
      <c r="G163" s="4"/>
      <c r="H163" s="4"/>
      <c r="I163" s="4"/>
    </row>
    <row r="164" spans="1:9" x14ac:dyDescent="0.3">
      <c r="A164" s="18">
        <v>23</v>
      </c>
      <c r="B164" s="29" t="s">
        <v>149</v>
      </c>
      <c r="C164" s="37" t="s">
        <v>4</v>
      </c>
      <c r="D164" s="25">
        <v>40</v>
      </c>
      <c r="E164" s="16"/>
      <c r="F164" s="16">
        <f t="shared" si="7"/>
        <v>0</v>
      </c>
      <c r="G164" s="4"/>
      <c r="H164" s="4"/>
      <c r="I164" s="4"/>
    </row>
    <row r="165" spans="1:9" x14ac:dyDescent="0.3">
      <c r="A165" s="18">
        <v>24</v>
      </c>
      <c r="B165" s="29" t="s">
        <v>150</v>
      </c>
      <c r="C165" s="37" t="s">
        <v>4</v>
      </c>
      <c r="D165" s="25">
        <v>175</v>
      </c>
      <c r="E165" s="16"/>
      <c r="F165" s="16">
        <f t="shared" si="7"/>
        <v>0</v>
      </c>
      <c r="G165" s="4"/>
      <c r="H165" s="4"/>
      <c r="I165" s="4"/>
    </row>
    <row r="166" spans="1:9" x14ac:dyDescent="0.3">
      <c r="A166" s="18">
        <v>25</v>
      </c>
      <c r="B166" s="29" t="s">
        <v>151</v>
      </c>
      <c r="C166" s="37" t="s">
        <v>125</v>
      </c>
      <c r="D166" s="25">
        <v>12</v>
      </c>
      <c r="E166" s="16"/>
      <c r="F166" s="16">
        <f t="shared" si="7"/>
        <v>0</v>
      </c>
      <c r="G166" s="4"/>
      <c r="H166" s="4"/>
      <c r="I166" s="4"/>
    </row>
    <row r="167" spans="1:9" x14ac:dyDescent="0.3">
      <c r="A167" s="18">
        <v>26</v>
      </c>
      <c r="B167" s="29" t="s">
        <v>152</v>
      </c>
      <c r="C167" s="37" t="s">
        <v>125</v>
      </c>
      <c r="D167" s="25">
        <v>1</v>
      </c>
      <c r="E167" s="16"/>
      <c r="F167" s="16">
        <f t="shared" si="7"/>
        <v>0</v>
      </c>
      <c r="G167" s="4"/>
      <c r="H167" s="4"/>
      <c r="I167" s="4"/>
    </row>
    <row r="168" spans="1:9" x14ac:dyDescent="0.3">
      <c r="A168" s="18">
        <v>27</v>
      </c>
      <c r="B168" s="29" t="s">
        <v>153</v>
      </c>
      <c r="C168" s="37" t="s">
        <v>125</v>
      </c>
      <c r="D168" s="25">
        <v>1</v>
      </c>
      <c r="E168" s="16"/>
      <c r="F168" s="16">
        <f t="shared" si="7"/>
        <v>0</v>
      </c>
      <c r="G168" s="4"/>
      <c r="H168" s="4"/>
      <c r="I168" s="4"/>
    </row>
    <row r="169" spans="1:9" x14ac:dyDescent="0.3">
      <c r="A169" s="18">
        <v>28</v>
      </c>
      <c r="B169" s="13" t="s">
        <v>146</v>
      </c>
      <c r="C169" s="18" t="s">
        <v>4</v>
      </c>
      <c r="D169" s="25">
        <v>60</v>
      </c>
      <c r="E169" s="16"/>
      <c r="F169" s="16">
        <f t="shared" si="7"/>
        <v>0</v>
      </c>
      <c r="G169" s="4"/>
      <c r="H169" s="4"/>
      <c r="I169" s="4"/>
    </row>
    <row r="170" spans="1:9" x14ac:dyDescent="0.3">
      <c r="A170" s="18">
        <v>29</v>
      </c>
      <c r="B170" s="13" t="s">
        <v>12</v>
      </c>
      <c r="C170" s="18" t="s">
        <v>16</v>
      </c>
      <c r="D170" s="25">
        <v>6</v>
      </c>
      <c r="E170" s="16"/>
      <c r="F170" s="16">
        <f t="shared" si="7"/>
        <v>0</v>
      </c>
      <c r="G170" s="4"/>
      <c r="H170" s="4"/>
      <c r="I170" s="4"/>
    </row>
    <row r="171" spans="1:9" x14ac:dyDescent="0.3">
      <c r="A171" s="18">
        <v>30</v>
      </c>
      <c r="B171" s="13" t="s">
        <v>195</v>
      </c>
      <c r="C171" s="18" t="s">
        <v>16</v>
      </c>
      <c r="D171" s="25">
        <v>6</v>
      </c>
      <c r="E171" s="16"/>
      <c r="F171" s="16">
        <f t="shared" si="7"/>
        <v>0</v>
      </c>
      <c r="G171" s="4"/>
      <c r="H171" s="4"/>
      <c r="I171" s="4"/>
    </row>
    <row r="172" spans="1:9" x14ac:dyDescent="0.3">
      <c r="A172" s="18">
        <v>31</v>
      </c>
      <c r="B172" s="13" t="s">
        <v>31</v>
      </c>
      <c r="C172" s="18" t="s">
        <v>16</v>
      </c>
      <c r="D172" s="25">
        <v>12</v>
      </c>
      <c r="E172" s="16"/>
      <c r="F172" s="16">
        <f t="shared" si="7"/>
        <v>0</v>
      </c>
      <c r="G172" s="4"/>
      <c r="H172" s="4"/>
      <c r="I172" s="4"/>
    </row>
    <row r="173" spans="1:9" x14ac:dyDescent="0.3">
      <c r="A173" s="18">
        <v>32</v>
      </c>
      <c r="B173" s="13" t="s">
        <v>45</v>
      </c>
      <c r="C173" s="18" t="s">
        <v>16</v>
      </c>
      <c r="D173" s="25">
        <v>3</v>
      </c>
      <c r="E173" s="16"/>
      <c r="F173" s="16">
        <f t="shared" si="7"/>
        <v>0</v>
      </c>
      <c r="G173" s="4"/>
      <c r="H173" s="4"/>
      <c r="I173" s="4"/>
    </row>
    <row r="174" spans="1:9" x14ac:dyDescent="0.3">
      <c r="A174" s="18">
        <v>33</v>
      </c>
      <c r="B174" s="13" t="s">
        <v>29</v>
      </c>
      <c r="C174" s="18" t="s">
        <v>16</v>
      </c>
      <c r="D174" s="25">
        <v>2</v>
      </c>
      <c r="E174" s="16"/>
      <c r="F174" s="16">
        <f t="shared" si="7"/>
        <v>0</v>
      </c>
      <c r="G174" s="4"/>
      <c r="H174" s="4"/>
      <c r="I174" s="4"/>
    </row>
    <row r="175" spans="1:9" x14ac:dyDescent="0.3">
      <c r="A175" s="18">
        <v>34</v>
      </c>
      <c r="B175" s="38" t="s">
        <v>37</v>
      </c>
      <c r="C175" s="18" t="s">
        <v>2</v>
      </c>
      <c r="D175" s="25">
        <v>50</v>
      </c>
      <c r="E175" s="16"/>
      <c r="F175" s="16">
        <f t="shared" si="7"/>
        <v>0</v>
      </c>
      <c r="G175" s="4"/>
      <c r="H175" s="4"/>
      <c r="I175" s="4"/>
    </row>
    <row r="176" spans="1:9" x14ac:dyDescent="0.3">
      <c r="A176" s="18">
        <v>35</v>
      </c>
      <c r="B176" s="38" t="s">
        <v>180</v>
      </c>
      <c r="C176" s="18" t="s">
        <v>2</v>
      </c>
      <c r="D176" s="25">
        <v>40</v>
      </c>
      <c r="E176" s="16"/>
      <c r="F176" s="16">
        <f t="shared" si="7"/>
        <v>0</v>
      </c>
      <c r="G176" s="4"/>
      <c r="H176" s="4"/>
      <c r="I176" s="4"/>
    </row>
    <row r="177" spans="1:9" x14ac:dyDescent="0.3">
      <c r="A177" s="18">
        <v>36</v>
      </c>
      <c r="B177" s="13" t="s">
        <v>35</v>
      </c>
      <c r="C177" s="18" t="s">
        <v>4</v>
      </c>
      <c r="D177" s="25">
        <v>30</v>
      </c>
      <c r="E177" s="16"/>
      <c r="F177" s="16">
        <f t="shared" si="7"/>
        <v>0</v>
      </c>
      <c r="G177" s="4"/>
      <c r="H177" s="4"/>
      <c r="I177" s="4"/>
    </row>
    <row r="178" spans="1:9" x14ac:dyDescent="0.3">
      <c r="A178" s="18">
        <v>37</v>
      </c>
      <c r="B178" s="13" t="s">
        <v>36</v>
      </c>
      <c r="C178" s="18" t="s">
        <v>16</v>
      </c>
      <c r="D178" s="25">
        <v>45</v>
      </c>
      <c r="E178" s="16"/>
      <c r="F178" s="16">
        <f t="shared" si="7"/>
        <v>0</v>
      </c>
      <c r="G178" s="4"/>
      <c r="H178" s="4"/>
      <c r="I178" s="4"/>
    </row>
    <row r="179" spans="1:9" x14ac:dyDescent="0.3">
      <c r="A179" s="18">
        <v>38</v>
      </c>
      <c r="B179" s="13" t="s">
        <v>14</v>
      </c>
      <c r="C179" s="18" t="s">
        <v>16</v>
      </c>
      <c r="D179" s="25">
        <v>3</v>
      </c>
      <c r="E179" s="16"/>
      <c r="F179" s="16">
        <f t="shared" si="7"/>
        <v>0</v>
      </c>
      <c r="G179" s="4"/>
      <c r="H179" s="4"/>
      <c r="I179" s="4"/>
    </row>
    <row r="180" spans="1:9" x14ac:dyDescent="0.3">
      <c r="A180" s="18">
        <v>39</v>
      </c>
      <c r="B180" s="13" t="s">
        <v>15</v>
      </c>
      <c r="C180" s="18" t="s">
        <v>4</v>
      </c>
      <c r="D180" s="25">
        <v>50</v>
      </c>
      <c r="E180" s="16"/>
      <c r="F180" s="16">
        <f t="shared" si="7"/>
        <v>0</v>
      </c>
      <c r="G180" s="4"/>
      <c r="H180" s="4"/>
      <c r="I180" s="4"/>
    </row>
    <row r="181" spans="1:9" x14ac:dyDescent="0.3">
      <c r="A181" s="18">
        <v>40</v>
      </c>
      <c r="B181" s="13" t="s">
        <v>68</v>
      </c>
      <c r="C181" s="18" t="s">
        <v>16</v>
      </c>
      <c r="D181" s="25">
        <v>5</v>
      </c>
      <c r="E181" s="16"/>
      <c r="F181" s="16">
        <f t="shared" si="7"/>
        <v>0</v>
      </c>
      <c r="G181" s="4"/>
      <c r="H181" s="4"/>
      <c r="I181" s="4"/>
    </row>
    <row r="182" spans="1:9" x14ac:dyDescent="0.3">
      <c r="A182" s="18">
        <v>41</v>
      </c>
      <c r="B182" s="13" t="s">
        <v>28</v>
      </c>
      <c r="C182" s="18" t="s">
        <v>16</v>
      </c>
      <c r="D182" s="39">
        <v>1</v>
      </c>
      <c r="E182" s="16"/>
      <c r="F182" s="16">
        <f t="shared" si="7"/>
        <v>0</v>
      </c>
      <c r="G182" s="4"/>
      <c r="H182" s="4"/>
      <c r="I182" s="4"/>
    </row>
    <row r="183" spans="1:9" ht="27.6" x14ac:dyDescent="0.3">
      <c r="A183" s="18">
        <v>42</v>
      </c>
      <c r="B183" s="40" t="s">
        <v>69</v>
      </c>
      <c r="C183" s="41" t="s">
        <v>2</v>
      </c>
      <c r="D183" s="39">
        <v>33</v>
      </c>
      <c r="E183" s="16"/>
      <c r="F183" s="16">
        <f t="shared" si="7"/>
        <v>0</v>
      </c>
      <c r="G183" s="4"/>
      <c r="H183" s="4"/>
      <c r="I183" s="4"/>
    </row>
    <row r="184" spans="1:9" ht="27.6" x14ac:dyDescent="0.3">
      <c r="A184" s="18">
        <v>43</v>
      </c>
      <c r="B184" s="40" t="s">
        <v>184</v>
      </c>
      <c r="C184" s="41" t="s">
        <v>2</v>
      </c>
      <c r="D184" s="39">
        <v>22</v>
      </c>
      <c r="E184" s="16"/>
      <c r="F184" s="16">
        <f t="shared" si="7"/>
        <v>0</v>
      </c>
      <c r="G184" s="4"/>
      <c r="H184" s="4"/>
      <c r="I184" s="4"/>
    </row>
    <row r="185" spans="1:9" ht="27.6" x14ac:dyDescent="0.3">
      <c r="A185" s="18">
        <v>44</v>
      </c>
      <c r="B185" s="40" t="s">
        <v>181</v>
      </c>
      <c r="C185" s="41" t="s">
        <v>2</v>
      </c>
      <c r="D185" s="39">
        <v>15</v>
      </c>
      <c r="E185" s="16"/>
      <c r="F185" s="16">
        <f t="shared" si="7"/>
        <v>0</v>
      </c>
      <c r="G185" s="4"/>
      <c r="H185" s="4"/>
      <c r="I185" s="4"/>
    </row>
    <row r="186" spans="1:9" x14ac:dyDescent="0.3">
      <c r="A186" s="18">
        <v>45</v>
      </c>
      <c r="B186" s="42" t="s">
        <v>54</v>
      </c>
      <c r="C186" s="41" t="s">
        <v>16</v>
      </c>
      <c r="D186" s="39">
        <v>17</v>
      </c>
      <c r="E186" s="16"/>
      <c r="F186" s="16">
        <f t="shared" si="7"/>
        <v>0</v>
      </c>
      <c r="G186" s="4"/>
      <c r="H186" s="4"/>
      <c r="I186" s="4"/>
    </row>
    <row r="187" spans="1:9" x14ac:dyDescent="0.3">
      <c r="A187" s="18">
        <v>46</v>
      </c>
      <c r="B187" s="42" t="s">
        <v>40</v>
      </c>
      <c r="C187" s="41" t="s">
        <v>34</v>
      </c>
      <c r="D187" s="39">
        <v>5</v>
      </c>
      <c r="E187" s="16"/>
      <c r="F187" s="16">
        <f t="shared" si="7"/>
        <v>0</v>
      </c>
      <c r="G187" s="4"/>
      <c r="H187" s="4"/>
      <c r="I187" s="4"/>
    </row>
    <row r="188" spans="1:9" x14ac:dyDescent="0.3">
      <c r="A188" s="18">
        <v>47</v>
      </c>
      <c r="B188" s="42" t="s">
        <v>41</v>
      </c>
      <c r="C188" s="41" t="s">
        <v>34</v>
      </c>
      <c r="D188" s="39">
        <v>5</v>
      </c>
      <c r="E188" s="16"/>
      <c r="F188" s="16">
        <f t="shared" si="7"/>
        <v>0</v>
      </c>
      <c r="G188" s="4"/>
      <c r="H188" s="4"/>
      <c r="I188" s="4"/>
    </row>
    <row r="189" spans="1:9" x14ac:dyDescent="0.3">
      <c r="A189" s="18">
        <v>48</v>
      </c>
      <c r="B189" s="42" t="s">
        <v>46</v>
      </c>
      <c r="C189" s="41" t="s">
        <v>33</v>
      </c>
      <c r="D189" s="39">
        <v>20</v>
      </c>
      <c r="E189" s="16"/>
      <c r="F189" s="16">
        <f t="shared" si="7"/>
        <v>0</v>
      </c>
      <c r="G189" s="4"/>
      <c r="H189" s="4"/>
      <c r="I189" s="4"/>
    </row>
    <row r="190" spans="1:9" x14ac:dyDescent="0.3">
      <c r="A190" s="18">
        <v>49</v>
      </c>
      <c r="B190" s="43" t="s">
        <v>188</v>
      </c>
      <c r="C190" s="41" t="s">
        <v>16</v>
      </c>
      <c r="D190" s="39">
        <v>1</v>
      </c>
      <c r="E190" s="16"/>
      <c r="F190" s="16">
        <f t="shared" si="7"/>
        <v>0</v>
      </c>
      <c r="G190" s="4"/>
      <c r="H190" s="4"/>
      <c r="I190" s="4"/>
    </row>
    <row r="191" spans="1:9" x14ac:dyDescent="0.3">
      <c r="A191" s="18">
        <v>50</v>
      </c>
      <c r="B191" s="42" t="s">
        <v>75</v>
      </c>
      <c r="C191" s="41" t="s">
        <v>16</v>
      </c>
      <c r="D191" s="39">
        <v>1</v>
      </c>
      <c r="E191" s="16"/>
      <c r="F191" s="16">
        <f t="shared" si="7"/>
        <v>0</v>
      </c>
      <c r="G191" s="4"/>
      <c r="H191" s="4"/>
      <c r="I191" s="4"/>
    </row>
    <row r="192" spans="1:9" x14ac:dyDescent="0.3">
      <c r="A192" s="18">
        <v>51</v>
      </c>
      <c r="B192" s="42" t="s">
        <v>76</v>
      </c>
      <c r="C192" s="41" t="s">
        <v>16</v>
      </c>
      <c r="D192" s="39">
        <v>1</v>
      </c>
      <c r="E192" s="16"/>
      <c r="F192" s="16">
        <f t="shared" si="7"/>
        <v>0</v>
      </c>
      <c r="G192" s="4"/>
      <c r="H192" s="4"/>
      <c r="I192" s="4"/>
    </row>
    <row r="193" spans="1:9" x14ac:dyDescent="0.3">
      <c r="A193" s="18">
        <v>52</v>
      </c>
      <c r="B193" s="43" t="s">
        <v>85</v>
      </c>
      <c r="C193" s="41" t="s">
        <v>16</v>
      </c>
      <c r="D193" s="39">
        <v>1</v>
      </c>
      <c r="E193" s="16"/>
      <c r="F193" s="16">
        <f t="shared" si="7"/>
        <v>0</v>
      </c>
      <c r="G193" s="4"/>
      <c r="H193" s="4"/>
      <c r="I193" s="4"/>
    </row>
    <row r="194" spans="1:9" x14ac:dyDescent="0.3">
      <c r="A194" s="18">
        <v>53</v>
      </c>
      <c r="B194" s="42" t="s">
        <v>71</v>
      </c>
      <c r="C194" s="41" t="s">
        <v>4</v>
      </c>
      <c r="D194" s="39">
        <v>46</v>
      </c>
      <c r="E194" s="16"/>
      <c r="F194" s="16">
        <f t="shared" si="7"/>
        <v>0</v>
      </c>
      <c r="G194" s="4"/>
      <c r="H194" s="4"/>
      <c r="I194" s="4"/>
    </row>
    <row r="195" spans="1:9" x14ac:dyDescent="0.3">
      <c r="A195" s="18">
        <v>54</v>
      </c>
      <c r="B195" s="42" t="s">
        <v>55</v>
      </c>
      <c r="C195" s="41" t="s">
        <v>4</v>
      </c>
      <c r="D195" s="39">
        <v>230</v>
      </c>
      <c r="E195" s="16"/>
      <c r="F195" s="16">
        <f t="shared" si="7"/>
        <v>0</v>
      </c>
      <c r="G195" s="4"/>
      <c r="H195" s="4"/>
      <c r="I195" s="4"/>
    </row>
    <row r="196" spans="1:9" x14ac:dyDescent="0.3">
      <c r="A196" s="18">
        <v>55</v>
      </c>
      <c r="B196" s="44" t="s">
        <v>154</v>
      </c>
      <c r="C196" s="41" t="s">
        <v>156</v>
      </c>
      <c r="D196" s="39">
        <v>5</v>
      </c>
      <c r="E196" s="16"/>
      <c r="F196" s="16">
        <f t="shared" si="7"/>
        <v>0</v>
      </c>
      <c r="G196" s="4"/>
      <c r="H196" s="4"/>
      <c r="I196" s="4"/>
    </row>
    <row r="197" spans="1:9" x14ac:dyDescent="0.3">
      <c r="A197" s="18">
        <v>56</v>
      </c>
      <c r="B197" s="44" t="s">
        <v>155</v>
      </c>
      <c r="C197" s="41" t="s">
        <v>33</v>
      </c>
      <c r="D197" s="39">
        <v>750</v>
      </c>
      <c r="E197" s="16"/>
      <c r="F197" s="16">
        <f t="shared" si="7"/>
        <v>0</v>
      </c>
      <c r="G197" s="4"/>
      <c r="H197" s="4"/>
      <c r="I197" s="4"/>
    </row>
    <row r="198" spans="1:9" ht="27.6" x14ac:dyDescent="0.3">
      <c r="A198" s="18">
        <v>57</v>
      </c>
      <c r="B198" s="44" t="s">
        <v>182</v>
      </c>
      <c r="C198" s="41" t="s">
        <v>16</v>
      </c>
      <c r="D198" s="39">
        <v>2</v>
      </c>
      <c r="E198" s="16"/>
      <c r="F198" s="16">
        <f t="shared" si="7"/>
        <v>0</v>
      </c>
      <c r="G198" s="4"/>
      <c r="H198" s="4"/>
      <c r="I198" s="4"/>
    </row>
    <row r="199" spans="1:9" x14ac:dyDescent="0.3">
      <c r="A199" s="18">
        <v>58</v>
      </c>
      <c r="B199" s="44" t="s">
        <v>183</v>
      </c>
      <c r="C199" s="41" t="s">
        <v>16</v>
      </c>
      <c r="D199" s="39">
        <v>1</v>
      </c>
      <c r="E199" s="16"/>
      <c r="F199" s="16">
        <f t="shared" si="7"/>
        <v>0</v>
      </c>
      <c r="G199" s="4"/>
      <c r="H199" s="4"/>
      <c r="I199" s="4"/>
    </row>
    <row r="200" spans="1:9" x14ac:dyDescent="0.3">
      <c r="A200" s="18">
        <v>59</v>
      </c>
      <c r="B200" s="44" t="s">
        <v>196</v>
      </c>
      <c r="C200" s="41" t="s">
        <v>33</v>
      </c>
      <c r="D200" s="39">
        <v>3</v>
      </c>
      <c r="E200" s="16"/>
      <c r="F200" s="16">
        <f t="shared" si="7"/>
        <v>0</v>
      </c>
      <c r="G200" s="4"/>
      <c r="H200" s="4"/>
      <c r="I200" s="4"/>
    </row>
    <row r="201" spans="1:9" x14ac:dyDescent="0.3">
      <c r="A201" s="18"/>
      <c r="B201" s="13" t="s">
        <v>13</v>
      </c>
      <c r="C201" s="41"/>
      <c r="D201" s="39"/>
      <c r="E201" s="16"/>
      <c r="F201" s="15">
        <f>SUM(F142:F200)</f>
        <v>0</v>
      </c>
      <c r="G201" s="4"/>
      <c r="H201" s="4"/>
      <c r="I201" s="4"/>
    </row>
    <row r="202" spans="1:9" x14ac:dyDescent="0.3">
      <c r="A202" s="18"/>
      <c r="B202" s="13" t="s">
        <v>22</v>
      </c>
      <c r="C202" s="41" t="s">
        <v>74</v>
      </c>
      <c r="D202" s="39"/>
      <c r="E202" s="16"/>
      <c r="F202" s="17">
        <f>F201+F140</f>
        <v>0</v>
      </c>
      <c r="G202" s="4"/>
      <c r="H202" s="4"/>
      <c r="I202" s="4"/>
    </row>
    <row r="203" spans="1:9" x14ac:dyDescent="0.3">
      <c r="A203" s="18"/>
      <c r="B203" s="13" t="s">
        <v>73</v>
      </c>
      <c r="C203" s="41" t="s">
        <v>74</v>
      </c>
      <c r="D203" s="39">
        <v>2</v>
      </c>
      <c r="E203" s="16"/>
      <c r="F203" s="15"/>
      <c r="G203" s="4"/>
      <c r="H203" s="4"/>
      <c r="I203" s="4"/>
    </row>
    <row r="204" spans="1:9" x14ac:dyDescent="0.3">
      <c r="A204" s="18"/>
      <c r="B204" s="13" t="s">
        <v>39</v>
      </c>
      <c r="C204" s="41"/>
      <c r="D204" s="39">
        <v>10</v>
      </c>
      <c r="E204" s="16"/>
      <c r="F204" s="15"/>
      <c r="G204" s="4"/>
      <c r="H204" s="4"/>
      <c r="I204" s="4"/>
    </row>
    <row r="205" spans="1:9" x14ac:dyDescent="0.3">
      <c r="A205" s="18"/>
      <c r="B205" s="13" t="s">
        <v>72</v>
      </c>
      <c r="C205" s="41"/>
      <c r="D205" s="39"/>
      <c r="E205" s="16"/>
      <c r="F205" s="15"/>
      <c r="G205" s="4"/>
      <c r="H205" s="4"/>
      <c r="I205" s="4"/>
    </row>
    <row r="206" spans="1:9" x14ac:dyDescent="0.3">
      <c r="A206" s="18"/>
      <c r="B206" s="13" t="s">
        <v>197</v>
      </c>
      <c r="C206" s="41"/>
      <c r="D206" s="39"/>
      <c r="E206" s="16"/>
      <c r="F206" s="15"/>
      <c r="G206" s="4"/>
      <c r="H206" s="4"/>
      <c r="I206" s="4"/>
    </row>
    <row r="207" spans="1:9" x14ac:dyDescent="0.3">
      <c r="A207" s="18"/>
      <c r="B207" s="13" t="s">
        <v>23</v>
      </c>
      <c r="C207" s="41"/>
      <c r="D207" s="39"/>
      <c r="E207" s="16"/>
      <c r="F207" s="17"/>
      <c r="G207" s="4"/>
      <c r="H207" s="4"/>
      <c r="I207" s="4"/>
    </row>
    <row r="208" spans="1:9" x14ac:dyDescent="0.3">
      <c r="A208" s="45"/>
      <c r="B208" s="46"/>
      <c r="C208" s="47"/>
      <c r="D208" s="48"/>
      <c r="E208" s="49"/>
      <c r="F208" s="49"/>
      <c r="G208" s="4"/>
      <c r="H208" s="4"/>
      <c r="I208" s="4"/>
    </row>
    <row r="209" spans="1:6" x14ac:dyDescent="0.3">
      <c r="A209" s="50"/>
      <c r="B209" s="51" t="str">
        <f>'[1]Общестроительные работы '!$B$251</f>
        <v>Расход и стоимость материалов определяются Подрядчиком.</v>
      </c>
      <c r="C209" s="50"/>
      <c r="D209" s="50"/>
      <c r="E209" s="50"/>
      <c r="F209" s="52"/>
    </row>
    <row r="210" spans="1:6" x14ac:dyDescent="0.3">
      <c r="A210" s="53"/>
      <c r="B210" s="51"/>
      <c r="C210" s="53"/>
      <c r="D210" s="53"/>
      <c r="E210" s="53"/>
      <c r="F210" s="53"/>
    </row>
    <row r="211" spans="1:6" x14ac:dyDescent="0.3">
      <c r="A211" s="53"/>
      <c r="B211" s="51" t="s">
        <v>86</v>
      </c>
      <c r="C211" s="53"/>
      <c r="D211" s="53"/>
      <c r="E211" s="53"/>
      <c r="F211" s="53"/>
    </row>
    <row r="212" spans="1:6" x14ac:dyDescent="0.3">
      <c r="A212" s="7"/>
      <c r="B212" s="7"/>
      <c r="C212" s="7"/>
      <c r="D212" s="7"/>
      <c r="E212" s="7"/>
      <c r="F212" s="7"/>
    </row>
    <row r="213" spans="1:6" x14ac:dyDescent="0.3">
      <c r="A213" s="7"/>
      <c r="B213" s="7"/>
      <c r="C213" s="7"/>
      <c r="D213" s="7"/>
      <c r="E213" s="7"/>
      <c r="F213" s="7"/>
    </row>
    <row r="214" spans="1:6" x14ac:dyDescent="0.3">
      <c r="A214" s="7"/>
      <c r="B214" s="7"/>
      <c r="C214" s="7"/>
      <c r="D214" s="7"/>
      <c r="E214" s="7"/>
      <c r="F214" s="7"/>
    </row>
    <row r="215" spans="1:6" x14ac:dyDescent="0.3">
      <c r="A215" s="7"/>
      <c r="B215" s="8"/>
      <c r="C215" s="7"/>
      <c r="D215" s="7"/>
      <c r="E215" s="7"/>
      <c r="F215" s="7"/>
    </row>
    <row r="216" spans="1:6" x14ac:dyDescent="0.3">
      <c r="A216" s="7"/>
      <c r="B216" s="7"/>
      <c r="C216" s="7"/>
      <c r="D216" s="7"/>
      <c r="E216" s="7"/>
      <c r="F216" s="7"/>
    </row>
    <row r="217" spans="1:6" x14ac:dyDescent="0.3">
      <c r="B217" s="7"/>
    </row>
  </sheetData>
  <mergeCells count="3">
    <mergeCell ref="B3:F3"/>
    <mergeCell ref="A2:F2"/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 Shinkarenko</dc:creator>
  <cp:lastModifiedBy>Uuljan Navruzova</cp:lastModifiedBy>
  <cp:lastPrinted>2023-09-22T09:58:27Z</cp:lastPrinted>
  <dcterms:created xsi:type="dcterms:W3CDTF">2021-06-18T03:00:02Z</dcterms:created>
  <dcterms:modified xsi:type="dcterms:W3CDTF">2024-10-03T04:40:39Z</dcterms:modified>
</cp:coreProperties>
</file>