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 tabRatio="967" activeTab="1"/>
  </bookViews>
  <sheets>
    <sheet name="Сводная смета" sheetId="55" r:id="rId1"/>
    <sheet name="ВОР" sheetId="54" r:id="rId2"/>
  </sheets>
  <definedNames>
    <definedName name="_xlnm.Print_Area" localSheetId="1">ВОР!$A$1:$F$331</definedName>
    <definedName name="_xlnm.Print_Area" localSheetId="0">'Сводная смета'!$A$1:$H$33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0" i="54" l="1"/>
  <c r="F314" i="54" l="1"/>
  <c r="F319" i="54" l="1"/>
  <c r="F318" i="54"/>
  <c r="F317" i="54"/>
  <c r="F304" i="54" s="1"/>
  <c r="F316" i="54"/>
  <c r="F315" i="54"/>
  <c r="F313" i="54"/>
  <c r="F312" i="54"/>
  <c r="F311" i="54"/>
  <c r="F310" i="54"/>
  <c r="F309" i="54"/>
  <c r="F13" i="54"/>
  <c r="F321" i="54" l="1"/>
  <c r="F308" i="54" s="1"/>
  <c r="G19" i="55" s="1"/>
  <c r="F247" i="54"/>
  <c r="F246" i="54"/>
  <c r="F245" i="54"/>
  <c r="F244" i="54"/>
  <c r="F243" i="54"/>
  <c r="F242" i="54"/>
  <c r="F241" i="54"/>
  <c r="F240" i="54"/>
  <c r="F232" i="54"/>
  <c r="F231" i="54"/>
  <c r="F230" i="54"/>
  <c r="F229" i="54"/>
  <c r="F228" i="54"/>
  <c r="F227" i="54"/>
  <c r="F226" i="54"/>
  <c r="F248" i="54" l="1"/>
  <c r="F160" i="54"/>
  <c r="F53" i="54" l="1"/>
  <c r="F199" i="54"/>
  <c r="F162" i="54"/>
  <c r="F161" i="54"/>
  <c r="F159" i="54"/>
  <c r="F158" i="54"/>
  <c r="F156" i="54"/>
  <c r="F155" i="54"/>
  <c r="F153" i="54"/>
  <c r="F152" i="54"/>
  <c r="F150" i="54" l="1"/>
  <c r="F193" i="54" l="1"/>
  <c r="F189" i="54"/>
  <c r="F190" i="54"/>
  <c r="F182" i="54"/>
  <c r="F183" i="54"/>
  <c r="F89" i="54"/>
  <c r="F88" i="54" s="1"/>
  <c r="F56" i="54"/>
  <c r="F44" i="54"/>
  <c r="F45" i="54"/>
  <c r="F38" i="54"/>
  <c r="F39" i="54"/>
  <c r="F21" i="54"/>
  <c r="F22" i="54"/>
  <c r="F147" i="54" l="1"/>
  <c r="F148" i="54"/>
  <c r="F129" i="54"/>
  <c r="F108" i="54"/>
  <c r="F112" i="54"/>
  <c r="F113" i="54"/>
  <c r="D84" i="54" l="1"/>
  <c r="D82" i="54"/>
  <c r="D80" i="54"/>
  <c r="F301" i="54" l="1"/>
  <c r="F300" i="54"/>
  <c r="F299" i="54"/>
  <c r="F298" i="54"/>
  <c r="F297" i="54"/>
  <c r="F296" i="54"/>
  <c r="F295" i="54"/>
  <c r="F294" i="54"/>
  <c r="F293" i="54"/>
  <c r="F292" i="54"/>
  <c r="F291" i="54"/>
  <c r="F290" i="54"/>
  <c r="F289" i="54"/>
  <c r="F288" i="54"/>
  <c r="F287" i="54"/>
  <c r="F286" i="54"/>
  <c r="F282" i="54"/>
  <c r="F281" i="54"/>
  <c r="F280" i="54"/>
  <c r="F279" i="54"/>
  <c r="F278" i="54"/>
  <c r="F277" i="54"/>
  <c r="F272" i="54"/>
  <c r="F271" i="54"/>
  <c r="F270" i="54"/>
  <c r="F269" i="54"/>
  <c r="F268" i="54"/>
  <c r="F267" i="54"/>
  <c r="F266" i="54"/>
  <c r="F265" i="54"/>
  <c r="F264" i="54"/>
  <c r="F263" i="54"/>
  <c r="F262" i="54"/>
  <c r="F261" i="54"/>
  <c r="F260" i="54"/>
  <c r="F259" i="54"/>
  <c r="F258" i="54"/>
  <c r="F257" i="54"/>
  <c r="F256" i="54"/>
  <c r="F255" i="54"/>
  <c r="F254" i="54"/>
  <c r="F253" i="54"/>
  <c r="F252" i="54"/>
  <c r="F236" i="54"/>
  <c r="F235" i="54"/>
  <c r="F221" i="54"/>
  <c r="F220" i="54"/>
  <c r="F219" i="54"/>
  <c r="F218" i="54"/>
  <c r="F217" i="54"/>
  <c r="F216" i="54"/>
  <c r="F215" i="54"/>
  <c r="F213" i="54"/>
  <c r="F212" i="54"/>
  <c r="F211" i="54"/>
  <c r="F210" i="54"/>
  <c r="F209" i="54"/>
  <c r="F208" i="54"/>
  <c r="F207" i="54"/>
  <c r="F206" i="54"/>
  <c r="F205" i="54"/>
  <c r="F204" i="54"/>
  <c r="F203" i="54"/>
  <c r="F202" i="54"/>
  <c r="F201" i="54"/>
  <c r="F200" i="54"/>
  <c r="F194" i="54"/>
  <c r="F192" i="54" s="1"/>
  <c r="F188" i="54"/>
  <c r="F187" i="54"/>
  <c r="F186" i="54"/>
  <c r="F181" i="54"/>
  <c r="F180" i="54"/>
  <c r="F179" i="54"/>
  <c r="F178" i="54"/>
  <c r="F177" i="54"/>
  <c r="F176" i="54"/>
  <c r="F175" i="54"/>
  <c r="F174" i="54"/>
  <c r="F173" i="54"/>
  <c r="F171" i="54"/>
  <c r="F169" i="54"/>
  <c r="F168" i="54"/>
  <c r="F167" i="54"/>
  <c r="F166" i="54"/>
  <c r="F146" i="54"/>
  <c r="F145" i="54"/>
  <c r="F144" i="54"/>
  <c r="F143" i="54"/>
  <c r="F142" i="54"/>
  <c r="F141" i="54"/>
  <c r="F139" i="54"/>
  <c r="F137" i="54"/>
  <c r="F136" i="54"/>
  <c r="F135" i="54"/>
  <c r="F134" i="54"/>
  <c r="F133" i="54"/>
  <c r="F132" i="54"/>
  <c r="F130" i="54"/>
  <c r="F128" i="54"/>
  <c r="F127" i="54"/>
  <c r="F126" i="54"/>
  <c r="F125" i="54"/>
  <c r="F124" i="54"/>
  <c r="F123" i="54"/>
  <c r="F122" i="54"/>
  <c r="F121" i="54"/>
  <c r="F120" i="54"/>
  <c r="F119" i="54"/>
  <c r="F118" i="54"/>
  <c r="F117" i="54"/>
  <c r="F111" i="54"/>
  <c r="F110" i="54" s="1"/>
  <c r="F109" i="54"/>
  <c r="F107" i="54"/>
  <c r="F106" i="54"/>
  <c r="F105" i="54"/>
  <c r="F104" i="54"/>
  <c r="F103" i="54"/>
  <c r="F102" i="54"/>
  <c r="F101" i="54"/>
  <c r="F100" i="54"/>
  <c r="F99" i="54"/>
  <c r="F98" i="54"/>
  <c r="F97" i="54"/>
  <c r="F96" i="54"/>
  <c r="F95" i="54"/>
  <c r="F94" i="54"/>
  <c r="F93" i="54"/>
  <c r="F92" i="54"/>
  <c r="F87" i="54"/>
  <c r="F85" i="54"/>
  <c r="F84" i="54"/>
  <c r="F83" i="54"/>
  <c r="F82" i="54"/>
  <c r="F81" i="54"/>
  <c r="F80" i="54"/>
  <c r="F79" i="54"/>
  <c r="F77" i="54"/>
  <c r="F75" i="54"/>
  <c r="F74" i="54"/>
  <c r="F73" i="54"/>
  <c r="F72" i="54"/>
  <c r="F71" i="54"/>
  <c r="F70" i="54"/>
  <c r="F69" i="54"/>
  <c r="F68" i="54"/>
  <c r="F67" i="54"/>
  <c r="F65" i="54"/>
  <c r="F64" i="54"/>
  <c r="F63" i="54"/>
  <c r="F62" i="54"/>
  <c r="F61" i="54"/>
  <c r="F60" i="54"/>
  <c r="F59" i="54"/>
  <c r="F57" i="54"/>
  <c r="F55" i="54"/>
  <c r="F49" i="54"/>
  <c r="F48" i="54"/>
  <c r="F51" i="54"/>
  <c r="F43" i="54"/>
  <c r="F42" i="54"/>
  <c r="F37" i="54"/>
  <c r="F36" i="54"/>
  <c r="F35" i="54"/>
  <c r="F34" i="54"/>
  <c r="F33" i="54"/>
  <c r="F32" i="54"/>
  <c r="F31" i="54"/>
  <c r="F30" i="54"/>
  <c r="F29" i="54"/>
  <c r="F28" i="54"/>
  <c r="F27" i="54"/>
  <c r="F26" i="54"/>
  <c r="F25" i="54"/>
  <c r="F20" i="54"/>
  <c r="F19" i="54"/>
  <c r="F18" i="54"/>
  <c r="F17" i="54"/>
  <c r="F16" i="54"/>
  <c r="F15" i="54"/>
  <c r="F14" i="54"/>
  <c r="F237" i="54" l="1"/>
  <c r="F54" i="54"/>
  <c r="F185" i="54"/>
  <c r="F115" i="54"/>
  <c r="F24" i="54"/>
  <c r="F41" i="54"/>
  <c r="F78" i="54"/>
  <c r="F91" i="54"/>
  <c r="F164" i="54"/>
  <c r="F12" i="54"/>
  <c r="F306" i="54"/>
  <c r="F285" i="54" s="1"/>
  <c r="G18" i="55" s="1"/>
  <c r="F222" i="54"/>
  <c r="F197" i="54" s="1"/>
  <c r="G12" i="55" s="1"/>
  <c r="F239" i="54"/>
  <c r="G14" i="55" s="1"/>
  <c r="F273" i="54"/>
  <c r="F250" i="54" s="1"/>
  <c r="G15" i="55" s="1"/>
  <c r="F283" i="54"/>
  <c r="F66" i="54"/>
  <c r="F58" i="54" s="1"/>
  <c r="F50" i="54"/>
  <c r="F47" i="54" s="1"/>
  <c r="F302" i="54" l="1"/>
  <c r="F275" i="54"/>
  <c r="G16" i="55" s="1"/>
  <c r="G17" i="55"/>
  <c r="F195" i="54"/>
  <c r="F224" i="54"/>
  <c r="G13" i="55" s="1"/>
  <c r="F11" i="54" l="1"/>
  <c r="G11" i="55" s="1"/>
  <c r="G20" i="55" s="1"/>
</calcChain>
</file>

<file path=xl/sharedStrings.xml><?xml version="1.0" encoding="utf-8"?>
<sst xmlns="http://schemas.openxmlformats.org/spreadsheetml/2006/main" count="841" uniqueCount="559">
  <si>
    <t>№ пп</t>
  </si>
  <si>
    <t>Кол-во</t>
  </si>
  <si>
    <t>единицы</t>
  </si>
  <si>
    <t>всего</t>
  </si>
  <si>
    <t>м2</t>
  </si>
  <si>
    <t>м3</t>
  </si>
  <si>
    <t>тн</t>
  </si>
  <si>
    <t>м</t>
  </si>
  <si>
    <t>шт</t>
  </si>
  <si>
    <t>Кровля</t>
  </si>
  <si>
    <t>Отмостка</t>
  </si>
  <si>
    <t xml:space="preserve">шт </t>
  </si>
  <si>
    <t>Общестроительные работы</t>
  </si>
  <si>
    <t>Ед. изм</t>
  </si>
  <si>
    <t>Наименование работ и материалов</t>
  </si>
  <si>
    <t>кг</t>
  </si>
  <si>
    <t>Битумная мастика</t>
  </si>
  <si>
    <t>рейс</t>
  </si>
  <si>
    <t xml:space="preserve">Земляные работы </t>
  </si>
  <si>
    <t>Установка вентилей, задвижек, клапанов обратных, кранов проходных,диаметром до 50мм</t>
  </si>
  <si>
    <t>комплект</t>
  </si>
  <si>
    <t xml:space="preserve">Фундаменты </t>
  </si>
  <si>
    <r>
      <t xml:space="preserve">Водоэмульсионная покраска на 2 раза  с стоимостью </t>
    </r>
    <r>
      <rPr>
        <i/>
        <sz val="11"/>
        <color theme="1"/>
        <rFont val="Times New Roman"/>
        <family val="1"/>
        <charset val="204"/>
      </rPr>
      <t xml:space="preserve">Эмали водоэмульсионной акриловой для внутренних помещений </t>
    </r>
  </si>
  <si>
    <t>Устройство бетонной подготовки из бетона М100 с установкой и разборкой опалубки</t>
  </si>
  <si>
    <t>м/п</t>
  </si>
  <si>
    <t>Монтаж плинтуса деревянного</t>
  </si>
  <si>
    <r>
      <rPr>
        <sz val="11"/>
        <color theme="1"/>
        <rFont val="Times New Roman"/>
        <family val="1"/>
        <charset val="204"/>
      </rPr>
      <t>Покраска деревянных поверхностей  и плинтуса эмалью половой  ПФ-266 маслянно-алкидной  на два раза</t>
    </r>
    <r>
      <rPr>
        <i/>
        <sz val="11"/>
        <color theme="1"/>
        <rFont val="Times New Roman"/>
        <family val="1"/>
        <charset val="204"/>
      </rPr>
      <t xml:space="preserve"> со стоимостью материала </t>
    </r>
  </si>
  <si>
    <t>Плинтус деревянный 70 мм, с крепежным материалом</t>
  </si>
  <si>
    <t>Разработка грунта в отвал экскаватором "обратная лопата" с ковшом вместимостью 0,65м3, группа грунтов 2-3</t>
  </si>
  <si>
    <t>Разработка сухого  грунта 2-3 группы  экскаватором 0,65м3 с погрузкой на а/машины</t>
  </si>
  <si>
    <t>Боковая обмазочная гидроизоляция фундаментов, битумная в два слоя</t>
  </si>
  <si>
    <t>Трубы пластмассовые Ø20 с фитингами</t>
  </si>
  <si>
    <t>Установка водомерного узла диам.40мм</t>
  </si>
  <si>
    <t>Воздуховоды из оцинкованной стали толщиной 0,5мм в комплекте с креплениями  и отводами</t>
  </si>
  <si>
    <t xml:space="preserve">Стены </t>
  </si>
  <si>
    <t>Раствор готовый кладочный цементный М50</t>
  </si>
  <si>
    <t>Кирпич керамический пустотелый одинаный 250х120х88 марка 100</t>
  </si>
  <si>
    <t xml:space="preserve">Полы </t>
  </si>
  <si>
    <t>Выключатель однополюсной для скрытой проводки 10А, 220В, IP20 (одноклавишный)</t>
  </si>
  <si>
    <t>Подсыпка грунта  под полы эксковаторами с ковшом вместимостью до 0,63м3,  группа гр 2</t>
  </si>
  <si>
    <t>Подсыпка грунта  под крыльцо  вручную ,  группа гр 2</t>
  </si>
  <si>
    <t xml:space="preserve">Уплотнение грунта пневматическими трамбовками, гр. грунтов 1,2. с проливкой водой </t>
  </si>
  <si>
    <t xml:space="preserve">Стены и прегородки </t>
  </si>
  <si>
    <t>Арматура АIII Ø18</t>
  </si>
  <si>
    <t>Сайдинг металлический с учетом профилей и крепежного материала  для крепления</t>
  </si>
  <si>
    <t>Бетон М 100</t>
  </si>
  <si>
    <t>Проемы</t>
  </si>
  <si>
    <t xml:space="preserve">Внутренняя отделка </t>
  </si>
  <si>
    <t xml:space="preserve">Потолок </t>
  </si>
  <si>
    <t>Наружная отделка</t>
  </si>
  <si>
    <t>Доработка  грунта вручную, в траншеях более  2 м и разработка грунта в траншеи для устройства крылец группа грунтов 2-3</t>
  </si>
  <si>
    <t xml:space="preserve">Раствор цементно-песчанный </t>
  </si>
  <si>
    <t>Гидроизоляция фундаментов, горизонтальная цементно-песчанным раствором</t>
  </si>
  <si>
    <t xml:space="preserve">Кладка стен кирпичных наружных и внутренних простых при высоте этажа до 4м </t>
  </si>
  <si>
    <t>Армирование кладки стен и других конструкций - горизонтальное армирование</t>
  </si>
  <si>
    <t>Сетка Вр1 Ø5</t>
  </si>
  <si>
    <t xml:space="preserve">Кладка стен перегородок простых при высоте этажа до 4м </t>
  </si>
  <si>
    <t xml:space="preserve">Устройство перекрытия кровли профлистом </t>
  </si>
  <si>
    <t xml:space="preserve">Устройство водосточных желобов </t>
  </si>
  <si>
    <t xml:space="preserve">Устройство водосточных труб </t>
  </si>
  <si>
    <r>
      <t>Устройство карниза и фронтона крыльца с установкой каркаса из оцинкованных профилей,</t>
    </r>
    <r>
      <rPr>
        <i/>
        <sz val="11"/>
        <color theme="1"/>
        <rFont val="Times New Roman"/>
        <family val="1"/>
        <charset val="204"/>
      </rPr>
      <t xml:space="preserve"> с учетом профиля, комплектующих и с отделочных элементов </t>
    </r>
  </si>
  <si>
    <t>Водосточный желоб Ø100, комплектующие и крепежный материал</t>
  </si>
  <si>
    <r>
      <t xml:space="preserve">Укладка напольной плитки со стоимостью </t>
    </r>
    <r>
      <rPr>
        <i/>
        <sz val="11"/>
        <color theme="1"/>
        <rFont val="Times New Roman"/>
        <family val="1"/>
        <charset val="204"/>
      </rPr>
      <t xml:space="preserve">напольной плиткой  керамической , клеем СЭТ 302, затиркой для швов влагостойкая, дополнительным материалом. </t>
    </r>
  </si>
  <si>
    <t>Шпатлевка водостойкая</t>
  </si>
  <si>
    <t>Грунтовка (праймер)</t>
  </si>
  <si>
    <t>Улучшенное оштукатуривание поверхностей внутренних перегородок и откосов цементно-известковыми или цементными растворами по кирпичной кладке с подготовкой поверхности к покраске</t>
  </si>
  <si>
    <r>
      <t xml:space="preserve">Облицовка стен керамической плиткой внутри помещений со стоимостью материалов </t>
    </r>
    <r>
      <rPr>
        <i/>
        <sz val="11"/>
        <color theme="1"/>
        <rFont val="Times New Roman"/>
        <family val="1"/>
        <charset val="204"/>
      </rPr>
      <t xml:space="preserve">Плитка керамическая, клей плиточный СЭТ 300, затирка для швов универсальная </t>
    </r>
  </si>
  <si>
    <r>
      <t xml:space="preserve">Высококачественная штукатурка цементно-известковым раствором  по камню откосов при ширине 250 мм, </t>
    </r>
    <r>
      <rPr>
        <i/>
        <sz val="11"/>
        <color theme="1"/>
        <rFont val="Times New Roman"/>
        <family val="1"/>
        <charset val="204"/>
      </rPr>
      <t xml:space="preserve">со стоимостью материала цементно известкового раствора </t>
    </r>
  </si>
  <si>
    <t>Устройство отмостки из бетона М100</t>
  </si>
  <si>
    <t>Прокладка воздуховодов из оцинкованной стали толщиной 0,5мм, периметром до 1000мм, на высоте до 3м</t>
  </si>
  <si>
    <t xml:space="preserve">Засыпка траншей и котлованов с перемещением грунта  механизированным способом, грунт 2 группы, с уплотнением </t>
  </si>
  <si>
    <t xml:space="preserve">Монтаж конька, снегодержателей </t>
  </si>
  <si>
    <t xml:space="preserve">Конек, снегодержатель с крепежным материалом  и силиконом </t>
  </si>
  <si>
    <t>Арматура АI Ø6 ,А3-12</t>
  </si>
  <si>
    <t>Бетон  В15 с доставкой</t>
  </si>
  <si>
    <t xml:space="preserve">Арматура АIII </t>
  </si>
  <si>
    <t>Каркас</t>
  </si>
  <si>
    <t>пм</t>
  </si>
  <si>
    <t>Сплошное выравнивание потолков за 2 раза по бетонной поверхности  с подготовкой поверхности к покраске</t>
  </si>
  <si>
    <t>Тип 1</t>
  </si>
  <si>
    <t>Тип 2</t>
  </si>
  <si>
    <t>Коробка соединительная КОВП-4</t>
  </si>
  <si>
    <t>Раствор готовый кладочный цементный М100</t>
  </si>
  <si>
    <t xml:space="preserve">Установка аккумулятора и блока бесперебойного питания </t>
  </si>
  <si>
    <t xml:space="preserve">Установка оповещателей пожарных </t>
  </si>
  <si>
    <t>Оповещатель светзвуковой  12В, 20мА, 105дБ Маяк-12 3 М</t>
  </si>
  <si>
    <t xml:space="preserve">Установка извещателей пожарных </t>
  </si>
  <si>
    <t>Извещатель    пожарный дымовой                    ИП-212 -63"Данко"</t>
  </si>
  <si>
    <t>Монтаж труб винилпластовых по установленным  конструкциям, стенам и колоннам с креплением скобами, с установкой коробок</t>
  </si>
  <si>
    <t>Затягивание проводов в проложенных трубах</t>
  </si>
  <si>
    <t>Утепление стен</t>
  </si>
  <si>
    <t>Стоимость базальт т.100</t>
  </si>
  <si>
    <t>Водоэмульсионка</t>
  </si>
  <si>
    <t>Раствор М100</t>
  </si>
  <si>
    <t>Сплошное выравнивание стен за 2 раза</t>
  </si>
  <si>
    <t>Краска эмаль</t>
  </si>
  <si>
    <t>Покраска стен маслянной краской</t>
  </si>
  <si>
    <r>
      <t xml:space="preserve">Укладка  керамической  плитки со стоимостью </t>
    </r>
    <r>
      <rPr>
        <i/>
        <sz val="11"/>
        <color theme="1"/>
        <rFont val="Times New Roman"/>
        <family val="1"/>
        <charset val="204"/>
      </rPr>
      <t xml:space="preserve">напольной плиткой  керамической , клеем СЭТ 302, затиркой для швов влагостойкая, дополнительным материалом. </t>
    </r>
  </si>
  <si>
    <t>Устройство гидроизоляции</t>
  </si>
  <si>
    <t xml:space="preserve">Изол </t>
  </si>
  <si>
    <t>Устройство каркаса с пилолеса</t>
  </si>
  <si>
    <t>Обшивка с профлиста</t>
  </si>
  <si>
    <t>Слуховое  окно СО-1</t>
  </si>
  <si>
    <t>Монтаж окон с ПВХ</t>
  </si>
  <si>
    <t>Устройство пароизоляции</t>
  </si>
  <si>
    <t>Устройство  утеплителя</t>
  </si>
  <si>
    <t>Утеплитель</t>
  </si>
  <si>
    <r>
      <t xml:space="preserve">Устройство ленточных  ж/бетонных  фундаментов  из бетона М250, с изготовлением и установкой пространственных и плоских каркасов, закладных деталей с установкой и разборкой опалубки </t>
    </r>
    <r>
      <rPr>
        <i/>
        <sz val="11"/>
        <color theme="1"/>
        <rFont val="Times New Roman"/>
        <family val="1"/>
        <charset val="204"/>
      </rPr>
      <t>(с учетом всех вспомогательных и/или дополнительных материалов)</t>
    </r>
  </si>
  <si>
    <r>
      <t xml:space="preserve">Устройство ж/б фундаментов под перегородки   из бетона  В15,  с изготовлением и установкой пространственных каркасов, анкеров, с установкой и разборкой опалубки </t>
    </r>
    <r>
      <rPr>
        <i/>
        <sz val="11"/>
        <color theme="1"/>
        <rFont val="Times New Roman"/>
        <family val="1"/>
        <charset val="204"/>
      </rPr>
      <t>(с учетом всех вспомогательных и/или дополнительных материалов)</t>
    </r>
  </si>
  <si>
    <t xml:space="preserve">Вывоз грунта  автомашинами, вместимостью 25 т </t>
  </si>
  <si>
    <t xml:space="preserve">Перевозка  грунта  автомашинами, вместимостью 25 т </t>
  </si>
  <si>
    <t>Монтаж металлических изделий</t>
  </si>
  <si>
    <t>Арматура АIII</t>
  </si>
  <si>
    <t>Крыльцо 1,2,3</t>
  </si>
  <si>
    <t>Установка масляных  радиаторов</t>
  </si>
  <si>
    <t>Кронштейн крепления к полу</t>
  </si>
  <si>
    <t>Установка вентилятора крышный</t>
  </si>
  <si>
    <t>мп</t>
  </si>
  <si>
    <t>Прокладка трубопроводов из напорных поластмассовых труб диам до 16 мм</t>
  </si>
  <si>
    <t>Монтаж рубильника перекидной ВР32-26 200А</t>
  </si>
  <si>
    <t>Монтаж счетчика 5-50А  АСКУЭ</t>
  </si>
  <si>
    <t>Монтаж автоматов</t>
  </si>
  <si>
    <t>Монтаж кабеля сеч. До 10мм2</t>
  </si>
  <si>
    <t>Розетка штепсельная  двухгнездная для скрытой установки220В,16А,IP20</t>
  </si>
  <si>
    <t>Розетка штепсельная   для скрытой установки220В,16А,IP21</t>
  </si>
  <si>
    <t>Извещатель пожарный ручной ИП105-3СУ</t>
  </si>
  <si>
    <t>Кабель канал 20*10</t>
  </si>
  <si>
    <r>
      <t xml:space="preserve">Основание: </t>
    </r>
    <r>
      <rPr>
        <b/>
        <sz val="11"/>
        <rFont val="Times New Roman"/>
        <family val="1"/>
        <charset val="204"/>
      </rPr>
      <t>Рабочий проект</t>
    </r>
  </si>
  <si>
    <t>Разработка сухого  грунта 2-3 группы  экскаватором 0,65м3 с погрузкой на а/машины (гравийная подушка) (со стоимость гравия)</t>
  </si>
  <si>
    <t xml:space="preserve">Бетон В15 </t>
  </si>
  <si>
    <t>Бетон В15</t>
  </si>
  <si>
    <t>Входные  лестницы</t>
  </si>
  <si>
    <r>
      <t xml:space="preserve">Устройство монолитных  ЛЕСТНИЦ , ПАНДУС из бетона В12.5(вертикальное армирование) с изготовлением и установкой каркасов, анкеров, с установкой и разборкой опалубки </t>
    </r>
    <r>
      <rPr>
        <i/>
        <sz val="11"/>
        <color theme="1"/>
        <rFont val="Times New Roman"/>
        <family val="1"/>
        <charset val="204"/>
      </rPr>
      <t>(с учетом всех вспомогательных и/или дополнительных материалов)</t>
    </r>
  </si>
  <si>
    <t>Бетон  В12.5 с доставкой</t>
  </si>
  <si>
    <t>Сетки  5Вр1</t>
  </si>
  <si>
    <t>ЗД1,2</t>
  </si>
  <si>
    <r>
      <t xml:space="preserve">Устройство ж/б фундаментов  под колонны    из бетона  В15,  с изготовлением и установкой пространственных каркасов, анкеров, с установкой и разборкой опалубки </t>
    </r>
    <r>
      <rPr>
        <i/>
        <sz val="11"/>
        <color theme="1"/>
        <rFont val="Times New Roman"/>
        <family val="1"/>
        <charset val="204"/>
      </rPr>
      <t>(с учетом всех вспомогательных и/или дополнительных материалов)</t>
    </r>
  </si>
  <si>
    <t>Бетон  В15</t>
  </si>
  <si>
    <r>
      <t xml:space="preserve">Устройство монолитных железобетонных сердечников Мс-1 из бетона В15  (вертикальное армирование) с изготовлением и установкой каркасов, анкеров, с установкой и разборкой опалубки </t>
    </r>
    <r>
      <rPr>
        <i/>
        <sz val="11"/>
        <color theme="1"/>
        <rFont val="Times New Roman"/>
        <family val="1"/>
        <charset val="204"/>
      </rPr>
      <t>(с учетом всех вспомогательных и/или дополнительных материалов)</t>
    </r>
  </si>
  <si>
    <t>Усиление   кирпичных стен м/конструкций</t>
  </si>
  <si>
    <t>Металлоконструкций</t>
  </si>
  <si>
    <r>
      <t xml:space="preserve">Устройство перемычек в опалубке из бетона  В15 с изготовлением и установкой каркасов, анкеров, с установкой и разборкой опалубки </t>
    </r>
    <r>
      <rPr>
        <i/>
        <sz val="11"/>
        <color theme="1"/>
        <rFont val="Times New Roman"/>
        <family val="1"/>
        <charset val="204"/>
      </rPr>
      <t>(с учетом всех вспомогательных и/или дополнительных материалов)</t>
    </r>
  </si>
  <si>
    <r>
      <t xml:space="preserve">Усиление  Парапета  и изготовление закладных деталей весом до 20кг по поясу </t>
    </r>
    <r>
      <rPr>
        <i/>
        <sz val="11"/>
        <color theme="1"/>
        <rFont val="Times New Roman"/>
        <family val="1"/>
        <charset val="204"/>
      </rPr>
      <t>(с учетом всех вспомогательных и/или дополнительных материалов)</t>
    </r>
  </si>
  <si>
    <t xml:space="preserve">   Металлоконструкции</t>
  </si>
  <si>
    <r>
      <t xml:space="preserve">Монтаж  и изготовление  МБ-1 </t>
    </r>
    <r>
      <rPr>
        <i/>
        <sz val="11"/>
        <color theme="1"/>
        <rFont val="Times New Roman"/>
        <family val="1"/>
        <charset val="204"/>
      </rPr>
      <t>(с учетом всех вспомогательных и/или дополнительных материалов)</t>
    </r>
  </si>
  <si>
    <t>М/к  Ферма на отм.+3.300</t>
  </si>
  <si>
    <r>
      <t xml:space="preserve">Монтаж  и изготовление  стремянки </t>
    </r>
    <r>
      <rPr>
        <i/>
        <sz val="11"/>
        <color theme="1"/>
        <rFont val="Times New Roman"/>
        <family val="1"/>
        <charset val="204"/>
      </rPr>
      <t>(с учетом всех вспомогательных и/или дополнительных материалов)</t>
    </r>
  </si>
  <si>
    <r>
      <t xml:space="preserve">Монтаж  и изготовление  ФМ-1,2 </t>
    </r>
    <r>
      <rPr>
        <i/>
        <sz val="11"/>
        <color theme="1"/>
        <rFont val="Times New Roman"/>
        <family val="1"/>
        <charset val="204"/>
      </rPr>
      <t>(с учетом всех вспомогательных и/или дополнительных материалов)</t>
    </r>
  </si>
  <si>
    <r>
      <t xml:space="preserve">Монтаж  и изготовление  ГС-1 и  ВС-1 </t>
    </r>
    <r>
      <rPr>
        <i/>
        <sz val="11"/>
        <color theme="1"/>
        <rFont val="Times New Roman"/>
        <family val="1"/>
        <charset val="204"/>
      </rPr>
      <t>(с учетом всех вспомогательных и/или дополнительных материалов)</t>
    </r>
  </si>
  <si>
    <t>Окраска  металлоконструкций из ПФ-170 и ГФ-021</t>
  </si>
  <si>
    <t>Грунтовка  ГФ-022</t>
  </si>
  <si>
    <t>Краска  ПФ-170</t>
  </si>
  <si>
    <t>Монтаж деревоконструкций кровли</t>
  </si>
  <si>
    <t xml:space="preserve">    -Пилолес</t>
  </si>
  <si>
    <t xml:space="preserve">    -Гвозди</t>
  </si>
  <si>
    <t xml:space="preserve">Профлист  кровельный 0,6мм с крепежным материалом </t>
  </si>
  <si>
    <t>Монтаж  обрешетки из труб 40*60*3</t>
  </si>
  <si>
    <t xml:space="preserve">    -Металлоконструкции </t>
  </si>
  <si>
    <t>Устройство потолка с ГКЛ</t>
  </si>
  <si>
    <t xml:space="preserve">    ГКЛ с комлектующими</t>
  </si>
  <si>
    <t>Растворитель</t>
  </si>
  <si>
    <t>лит</t>
  </si>
  <si>
    <t>Утромбованный грунт</t>
  </si>
  <si>
    <t>Устройство подстилающих слоев бетонных, толщиной 100 мм из бетона М 100</t>
  </si>
  <si>
    <t xml:space="preserve">Бетон марки М 100 </t>
  </si>
  <si>
    <t>Кирпичные столбики 380*380</t>
  </si>
  <si>
    <t>Прокладка из досок</t>
  </si>
  <si>
    <t>Лаги 75*150 с шагом 1000мм</t>
  </si>
  <si>
    <t>Устройство  дощатых полов т.37 мм</t>
  </si>
  <si>
    <t>Доски т.37 мм</t>
  </si>
  <si>
    <t xml:space="preserve">     Краска  эмаль</t>
  </si>
  <si>
    <t>Устройство стяжки ЦПР В10 - 20мм</t>
  </si>
  <si>
    <t xml:space="preserve">  Раствор</t>
  </si>
  <si>
    <t>Тип 3</t>
  </si>
  <si>
    <t>Устройство стяжки ЦПР В10 - 40мм</t>
  </si>
  <si>
    <t>Пожарный щит</t>
  </si>
  <si>
    <t>Устройство пожарного щита с комплектацией</t>
  </si>
  <si>
    <t>к/т</t>
  </si>
  <si>
    <t xml:space="preserve"> Наружная облицовка бетонной поверхности  "декоративная  штукатурка"</t>
  </si>
  <si>
    <t>Бетон В7,5</t>
  </si>
  <si>
    <t xml:space="preserve">Водопровод хоз.питьевой </t>
  </si>
  <si>
    <t>Кран шаровый  д. 15 Valtec</t>
  </si>
  <si>
    <t>Фильтр  д.15 Valtec</t>
  </si>
  <si>
    <t>Горячее  водоснабжение</t>
  </si>
  <si>
    <t>Монтаж  электронагревателя Аристон</t>
  </si>
  <si>
    <t>Щит  ЩУРв-3/24эо-1 36УХЛ</t>
  </si>
  <si>
    <t>Установка светильников  люминисцентных 4*18вт</t>
  </si>
  <si>
    <t>Светильник  люминисцентные 4*18вт</t>
  </si>
  <si>
    <t>Монтаж выключателей</t>
  </si>
  <si>
    <t>Кабель силовой ВВГ4Х10</t>
  </si>
  <si>
    <t>Кабель силовой ВВГ2х1,5+1</t>
  </si>
  <si>
    <t>Кабель силовой ВВГнг 3х2,5+1мм</t>
  </si>
  <si>
    <t>Автоматический выключатель  ВА47-29 1Р 10А  100А</t>
  </si>
  <si>
    <t>Автоматический выключатель  ВА47-29 1Р 16А</t>
  </si>
  <si>
    <t>Автоматический выключатель  ВА47-29 3Р 50А</t>
  </si>
  <si>
    <t>Автоматический выключатель  ВА47-29 3Р 100А</t>
  </si>
  <si>
    <t>Радиатор 10 секции - 5 шт</t>
  </si>
  <si>
    <t>Радиатор 8 секции 3шт</t>
  </si>
  <si>
    <t>Радиатор 3 секции 1шт</t>
  </si>
  <si>
    <t>Вентилятор Арктика 0,016квт  дл.-50м3/ч</t>
  </si>
  <si>
    <t>Решетка  наружная  РВ 150*150</t>
  </si>
  <si>
    <t>Монтаж Зонта  из оцинкованной стали</t>
  </si>
  <si>
    <t>Монтаж стальных труб д.32мм</t>
  </si>
  <si>
    <t>Монтаж стальных труб д.15мм</t>
  </si>
  <si>
    <t>Монтаж кранов шаровых д.15мм</t>
  </si>
  <si>
    <t>Труба стальная д.32мм</t>
  </si>
  <si>
    <t>Труба стальная д.15мм</t>
  </si>
  <si>
    <t>Кран шаровой  д.15мм</t>
  </si>
  <si>
    <t>Кран шаровой  д.32мм</t>
  </si>
  <si>
    <t>Монтаж крана Маевского д.15</t>
  </si>
  <si>
    <t>Монтаж балансировочного клапан Данфосс д.15</t>
  </si>
  <si>
    <t>Покрытие труб трубчатой изоляцией</t>
  </si>
  <si>
    <t>Монтаж насоса циркуляционного</t>
  </si>
  <si>
    <t>Насос циркуляционный  WILLO</t>
  </si>
  <si>
    <t>Покрытие трубопроводов масляной краской в 2 слоя по грунту ГФ021</t>
  </si>
  <si>
    <t xml:space="preserve">Покрытие радиаторов масляной краской </t>
  </si>
  <si>
    <t>Монтаж котла</t>
  </si>
  <si>
    <t>Котел  Tansu 15кВт</t>
  </si>
  <si>
    <t>Установка приборов ПС приемно-контрольных, пусковых. Гранит -3</t>
  </si>
  <si>
    <t>Извещатель пожарный  тепловой ИП-104-5/4</t>
  </si>
  <si>
    <t>Извещатель пожарный ручной ИПР-514</t>
  </si>
  <si>
    <t>Провод ПВС 2х1,5мм2</t>
  </si>
  <si>
    <t>Монтаж провода  КСПВ</t>
  </si>
  <si>
    <t>Провод КСПВ 2х0,4</t>
  </si>
  <si>
    <t>Блок питание бесперебойное 5А</t>
  </si>
  <si>
    <t>Ведомость объемов работ</t>
  </si>
  <si>
    <t>Отопление</t>
  </si>
  <si>
    <t>Вентиляция</t>
  </si>
  <si>
    <r>
      <t xml:space="preserve">Высококачественная штукатурка декоративным раствором по камню стен гладких - фасад, вент, </t>
    </r>
    <r>
      <rPr>
        <i/>
        <sz val="11"/>
        <color theme="1"/>
        <rFont val="Times New Roman"/>
        <family val="1"/>
        <charset val="204"/>
      </rPr>
      <t>со стоимостью материала декоративная сухая смесь для наружных работ  с устройством архитектурных элементов</t>
    </r>
  </si>
  <si>
    <t>подпись печать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</si>
  <si>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</si>
  <si>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</si>
  <si>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</si>
  <si>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</si>
  <si>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</si>
  <si>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</si>
  <si>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</si>
  <si>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</si>
  <si>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</si>
  <si>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</si>
  <si>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 xml:space="preserve">Раздел 1.2 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</si>
  <si>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</si>
  <si>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</si>
  <si>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</si>
  <si>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</si>
  <si>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</si>
  <si>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</si>
  <si>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</si>
  <si>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</si>
  <si>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</si>
  <si>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</si>
  <si>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</si>
  <si>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</si>
  <si>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</si>
  <si>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</si>
  <si>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</si>
  <si>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 xml:space="preserve">Раздел 1.3 </t>
  </si>
  <si>
    <t>1.3.1</t>
  </si>
  <si>
    <t>1.3.2</t>
  </si>
  <si>
    <t>1.3.3</t>
  </si>
  <si>
    <t>1.3.4</t>
  </si>
  <si>
    <t xml:space="preserve">Раздел 1.4 </t>
  </si>
  <si>
    <t>1.4.1</t>
  </si>
  <si>
    <t>1.4.2</t>
  </si>
  <si>
    <t>1.4.3</t>
  </si>
  <si>
    <t>1.4.4</t>
  </si>
  <si>
    <t>1.4.5</t>
  </si>
  <si>
    <t>1.4.6</t>
  </si>
  <si>
    <r>
      <t xml:space="preserve">Устройство монолитных железобетонных  КОЛОНН из бетона В15(вертикальное армирование) с изготовлением и установкой каркасов, анкеров, с установкой и разборкой опалубки </t>
    </r>
    <r>
      <rPr>
        <i/>
        <sz val="11"/>
        <color theme="1"/>
        <rFont val="Times New Roman"/>
        <family val="1"/>
        <charset val="204"/>
      </rPr>
      <t>(с учетом всех вспомогательных и/или дополнительных материалов)</t>
    </r>
  </si>
  <si>
    <r>
      <t xml:space="preserve">Устройство монолитных железобетонных  РИГЕЛЕЙ  из бетона В15(вертикальное армирование) с изготовлением и установкой каркасов, анкеров, с установкой и разборкой опалубки </t>
    </r>
    <r>
      <rPr>
        <i/>
        <sz val="11"/>
        <color theme="1"/>
        <rFont val="Times New Roman"/>
        <family val="1"/>
        <charset val="204"/>
      </rPr>
      <t>(с учетом всех вспомогательных и/или дополнительных материалов)</t>
    </r>
  </si>
  <si>
    <t>1.4.7</t>
  </si>
  <si>
    <t>1.4.8</t>
  </si>
  <si>
    <t>1.4.9</t>
  </si>
  <si>
    <t>1.4.10</t>
  </si>
  <si>
    <t>1.4.11</t>
  </si>
  <si>
    <t>1.4.12</t>
  </si>
  <si>
    <t>1.4.13</t>
  </si>
  <si>
    <t>1.4.14</t>
  </si>
  <si>
    <t>1.4.15</t>
  </si>
  <si>
    <t>1.4.16</t>
  </si>
  <si>
    <t>1.4.17</t>
  </si>
  <si>
    <t>1.4.18</t>
  </si>
  <si>
    <t>1.4.19</t>
  </si>
  <si>
    <t>1.4.20</t>
  </si>
  <si>
    <t>1.4.21</t>
  </si>
  <si>
    <t>1.4.22</t>
  </si>
  <si>
    <t>1.4.23</t>
  </si>
  <si>
    <t>1.4.24</t>
  </si>
  <si>
    <t>1.4.25</t>
  </si>
  <si>
    <t>1.4.26</t>
  </si>
  <si>
    <t>1.4.27</t>
  </si>
  <si>
    <t>1.4.28</t>
  </si>
  <si>
    <t>1.4.29</t>
  </si>
  <si>
    <t>1.4.30</t>
  </si>
  <si>
    <t>1.4.31</t>
  </si>
  <si>
    <t>1.4.32</t>
  </si>
  <si>
    <t>1.4.33</t>
  </si>
  <si>
    <t>1.4.34</t>
  </si>
  <si>
    <t>1.4.35</t>
  </si>
  <si>
    <t>1.4.36</t>
  </si>
  <si>
    <t>1.4.37</t>
  </si>
  <si>
    <t>1.4.38</t>
  </si>
  <si>
    <t>1.5.1</t>
  </si>
  <si>
    <t>1.5.2</t>
  </si>
  <si>
    <t>1.5.3</t>
  </si>
  <si>
    <t>1.5.4</t>
  </si>
  <si>
    <t>1.5.5</t>
  </si>
  <si>
    <t>1.5.6</t>
  </si>
  <si>
    <t>1.5.7</t>
  </si>
  <si>
    <t>1.5.8</t>
  </si>
  <si>
    <t>1.5.9</t>
  </si>
  <si>
    <t>1.5.10</t>
  </si>
  <si>
    <t>1.5.11</t>
  </si>
  <si>
    <t>1.5.12</t>
  </si>
  <si>
    <t>1.5.13</t>
  </si>
  <si>
    <t>1.5.14</t>
  </si>
  <si>
    <t>1.5.15</t>
  </si>
  <si>
    <t>1.5.16</t>
  </si>
  <si>
    <t>1.5.17</t>
  </si>
  <si>
    <t>1.5.18</t>
  </si>
  <si>
    <t xml:space="preserve">Раздел 1.5 </t>
  </si>
  <si>
    <t>1.5.19</t>
  </si>
  <si>
    <t>1.5.20</t>
  </si>
  <si>
    <t>1.5.21</t>
  </si>
  <si>
    <t xml:space="preserve">Раздел 1.6 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</si>
  <si>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</si>
  <si>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</si>
  <si>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</si>
  <si>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</si>
  <si>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</si>
  <si>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</si>
  <si>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</si>
  <si>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</si>
  <si>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1.6.9</t>
  </si>
  <si>
    <t>1.6.10</t>
  </si>
  <si>
    <t>1.6.11</t>
  </si>
  <si>
    <t>1.6.12</t>
  </si>
  <si>
    <t>1.6.13</t>
  </si>
  <si>
    <t>1.6.14</t>
  </si>
  <si>
    <t>1.6.15</t>
  </si>
  <si>
    <t>1.6.16</t>
  </si>
  <si>
    <t>1.6.17</t>
  </si>
  <si>
    <t>1.6.18</t>
  </si>
  <si>
    <t>1.6.19</t>
  </si>
  <si>
    <t>1.6.20</t>
  </si>
  <si>
    <t>1.6.21</t>
  </si>
  <si>
    <t>1.6.22</t>
  </si>
  <si>
    <t>1.6.23</t>
  </si>
  <si>
    <t>1.6.24</t>
  </si>
  <si>
    <t>1.6.25</t>
  </si>
  <si>
    <t>1.6.26</t>
  </si>
  <si>
    <t>1.6.27</t>
  </si>
  <si>
    <t>1.6.28</t>
  </si>
  <si>
    <t>1.6.29</t>
  </si>
  <si>
    <t>1.6.30</t>
  </si>
  <si>
    <t>Раздел 1.7</t>
  </si>
  <si>
    <t>1.7.1</t>
  </si>
  <si>
    <t>1.7.2</t>
  </si>
  <si>
    <t>1.7.3</t>
  </si>
  <si>
    <t>1.7.5</t>
  </si>
  <si>
    <t>1.7.6</t>
  </si>
  <si>
    <t>Раздел 1.8</t>
  </si>
  <si>
    <t>1.8.1</t>
  </si>
  <si>
    <t>1.8.2</t>
  </si>
  <si>
    <t>1.8.3</t>
  </si>
  <si>
    <t>1.8.4</t>
  </si>
  <si>
    <t>1.8.5</t>
  </si>
  <si>
    <t>1.8.6</t>
  </si>
  <si>
    <t>1.8.9</t>
  </si>
  <si>
    <t>1.8.7</t>
  </si>
  <si>
    <t>1.8.8</t>
  </si>
  <si>
    <t>1.8.10</t>
  </si>
  <si>
    <t>1.8.11</t>
  </si>
  <si>
    <t>1.8.12</t>
  </si>
  <si>
    <t>1.8.13</t>
  </si>
  <si>
    <t>1.8.14</t>
  </si>
  <si>
    <t>1.8.15</t>
  </si>
  <si>
    <t>1.8.16</t>
  </si>
  <si>
    <t>1.8.17</t>
  </si>
  <si>
    <t>Раздел 1.9</t>
  </si>
  <si>
    <t>1.9.1</t>
  </si>
  <si>
    <t>1.9.2</t>
  </si>
  <si>
    <t>1.9.3</t>
  </si>
  <si>
    <t>1.9.4</t>
  </si>
  <si>
    <t>1.9.5</t>
  </si>
  <si>
    <t>Раздел 1.10</t>
  </si>
  <si>
    <t>1.10.1</t>
  </si>
  <si>
    <t>1.10.2</t>
  </si>
  <si>
    <t>Раздел 2.1 Электрическая часть</t>
  </si>
  <si>
    <t>2.1.1</t>
  </si>
  <si>
    <t>2.1.2</t>
  </si>
  <si>
    <t>2.1.3</t>
  </si>
  <si>
    <t>2.1.4</t>
  </si>
  <si>
    <t>2.1.5</t>
  </si>
  <si>
    <t>2.1.6</t>
  </si>
  <si>
    <t>2.1.7</t>
  </si>
  <si>
    <t>3.1.1</t>
  </si>
  <si>
    <t>Раздел 3.1 Водопровод</t>
  </si>
  <si>
    <t>3.1.2</t>
  </si>
  <si>
    <t>3.1.3</t>
  </si>
  <si>
    <t>3.1.4</t>
  </si>
  <si>
    <t>3.1.5</t>
  </si>
  <si>
    <t>3.1.6</t>
  </si>
  <si>
    <t>3.1.7</t>
  </si>
  <si>
    <t>Раздел 3.2</t>
  </si>
  <si>
    <t>3.2.1</t>
  </si>
  <si>
    <t>3.2.2</t>
  </si>
  <si>
    <t>Раздел 4.1 Канализация</t>
  </si>
  <si>
    <t>Раздел 5.1 Отопление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</si>
  <si>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</si>
  <si>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</si>
  <si>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</si>
  <si>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</si>
  <si>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</si>
  <si>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</si>
  <si>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</si>
  <si>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</si>
  <si>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</si>
  <si>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</si>
  <si>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</si>
  <si>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</si>
  <si>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</si>
  <si>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</si>
  <si>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</si>
  <si>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5.1.16</t>
  </si>
  <si>
    <t>5.1.17</t>
  </si>
  <si>
    <t>5.1.18</t>
  </si>
  <si>
    <t>5.1.19</t>
  </si>
  <si>
    <t>5.1.20</t>
  </si>
  <si>
    <t>5.1.21</t>
  </si>
  <si>
    <t>Раздел 6.1 Вентиляция</t>
  </si>
  <si>
    <t>6.1.1</t>
  </si>
  <si>
    <t>6.1.2</t>
  </si>
  <si>
    <t>6.1.3</t>
  </si>
  <si>
    <t>6.1.4</t>
  </si>
  <si>
    <t>6.1.5</t>
  </si>
  <si>
    <t>6.1.6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</si>
  <si>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</si>
  <si>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</si>
  <si>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</si>
  <si>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</si>
  <si>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</si>
  <si>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</si>
  <si>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</si>
  <si>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</si>
  <si>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</si>
  <si>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</si>
  <si>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</si>
  <si>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</si>
  <si>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</si>
  <si>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</si>
  <si>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7.1.15</t>
  </si>
  <si>
    <t>7.1.16</t>
  </si>
  <si>
    <t>Сводный сметный расчет</t>
  </si>
  <si>
    <t xml:space="preserve">ВСЕГО ПО СТРОИТЕЛЬСТВУ, сом: </t>
  </si>
  <si>
    <t>Итого по разделу:</t>
  </si>
  <si>
    <t>Всего:</t>
  </si>
  <si>
    <t>Раздел 1.1 Архитектурно-Строительная часть</t>
  </si>
  <si>
    <t>Двери металлические</t>
  </si>
  <si>
    <t>Двери из ПВХ профилей</t>
  </si>
  <si>
    <t>Окна</t>
  </si>
  <si>
    <t>Установка подоконных досок из ПВХ: в каменных стенах толщиной до 0,51 м</t>
  </si>
  <si>
    <t>п.м</t>
  </si>
  <si>
    <t>Подоконные доски</t>
  </si>
  <si>
    <t>1.7.7</t>
  </si>
  <si>
    <t>1.7.8</t>
  </si>
  <si>
    <t>1.7.9</t>
  </si>
  <si>
    <t>Электросиловое оборудование</t>
  </si>
  <si>
    <t>Монтаж изолятора для установки нулевых шин 400В ИД-101-08-10</t>
  </si>
  <si>
    <t>Установка щита учета распределительного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</si>
  <si>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</si>
  <si>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</si>
  <si>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</si>
  <si>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</si>
  <si>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</si>
  <si>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</si>
  <si>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</si>
  <si>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</si>
  <si>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2.2.1</t>
  </si>
  <si>
    <t>2.2.2</t>
  </si>
  <si>
    <t>2.2.3</t>
  </si>
  <si>
    <t>2.2.4</t>
  </si>
  <si>
    <t>2.2.5</t>
  </si>
  <si>
    <t>2.2.6</t>
  </si>
  <si>
    <t>2.2.7</t>
  </si>
  <si>
    <t>2.2.1 Электроосвещение</t>
  </si>
  <si>
    <t>Канализация</t>
  </si>
  <si>
    <t>Архитектурно-Строительная часть</t>
  </si>
  <si>
    <t xml:space="preserve">Раздел 1.1 </t>
  </si>
  <si>
    <t>Электрическая часть</t>
  </si>
  <si>
    <t xml:space="preserve">Раздел 2.1 </t>
  </si>
  <si>
    <t>Водопровод</t>
  </si>
  <si>
    <t xml:space="preserve">Раздел 3.1 </t>
  </si>
  <si>
    <t xml:space="preserve">Раздел 4.1 </t>
  </si>
  <si>
    <t xml:space="preserve">Раздел 5.1 </t>
  </si>
  <si>
    <t xml:space="preserve">Раздел 6.1 </t>
  </si>
  <si>
    <t>ОПС</t>
  </si>
  <si>
    <t xml:space="preserve">Раздел 7.1 </t>
  </si>
  <si>
    <r>
      <t>Наименование объекта:</t>
    </r>
    <r>
      <rPr>
        <b/>
        <sz val="11"/>
        <rFont val="Times New Roman"/>
        <family val="1"/>
        <charset val="204"/>
      </rPr>
      <t xml:space="preserve"> ФАП</t>
    </r>
  </si>
  <si>
    <r>
      <t xml:space="preserve">Объект: </t>
    </r>
    <r>
      <rPr>
        <b/>
        <sz val="11"/>
        <color theme="1"/>
        <rFont val="Times New Roman"/>
        <family val="1"/>
        <charset val="204"/>
      </rPr>
      <t>ФАП</t>
    </r>
  </si>
  <si>
    <t>Стоимость (сом)</t>
  </si>
  <si>
    <t>№ П.П.</t>
  </si>
  <si>
    <t>Раздел 7.1 Охранно-Пожарная Сигнализация</t>
  </si>
  <si>
    <t>Директор   ОсОО " ____________________________ "</t>
  </si>
  <si>
    <t xml:space="preserve">                  подпись печать</t>
  </si>
  <si>
    <t>Директор   ОсОО " ___________________________ "</t>
  </si>
  <si>
    <t>Установка в жилых и общественных зданиях оконных блоков из ПВХ профилей: поворотных (откидных, поворотно-откидных)</t>
  </si>
  <si>
    <t>Блоки оконные пластиковые - Внутренние, м2</t>
  </si>
  <si>
    <t>Блоки оконные пластиковые - Наружные, м2</t>
  </si>
  <si>
    <t>Установка блоков из ПХВ в внутренних дверных проемах</t>
  </si>
  <si>
    <t>Двери внутренние из ПХВ</t>
  </si>
  <si>
    <t>Установка металлических дверных блоков в наружных дверных проемах, 1 м2 проема</t>
  </si>
  <si>
    <t>Двери наружные, металлические</t>
  </si>
  <si>
    <t xml:space="preserve">Счетчик холодной воды  ВСКМ - 25                 в комплекте </t>
  </si>
  <si>
    <t>Электронагреватель  V=30л</t>
  </si>
  <si>
    <t>Прокладка трубопроводов  КАНАЛИЗАЦИОННЫХ  д.110</t>
  </si>
  <si>
    <t>Прокладка трубопроводов  КАНАЛИЗАЦИОННЫХ  д.50</t>
  </si>
  <si>
    <t xml:space="preserve"> - труба канализационная д.100</t>
  </si>
  <si>
    <t xml:space="preserve"> - труба канализационная д.50</t>
  </si>
  <si>
    <t>Монтаж унитаза со сливным бачком</t>
  </si>
  <si>
    <t xml:space="preserve">    - унитаз со сливным бачком</t>
  </si>
  <si>
    <t>Монтаж ревизии</t>
  </si>
  <si>
    <t xml:space="preserve">    - ревизия  д.100</t>
  </si>
  <si>
    <t>Стол руководителя</t>
  </si>
  <si>
    <t>Стол врача  1200*600*750</t>
  </si>
  <si>
    <t>Стул полумягкий</t>
  </si>
  <si>
    <t>Кресло рабочее</t>
  </si>
  <si>
    <t>Шкаф комбинированный 500*1200*2100</t>
  </si>
  <si>
    <t>Тумбочка 450*450*750</t>
  </si>
  <si>
    <t>Компьютер 1ф 220  0,3квт</t>
  </si>
  <si>
    <t>Стол 800*600*750</t>
  </si>
  <si>
    <t>Шкафы для инвентаря</t>
  </si>
  <si>
    <t>Вешалки гардеробные 1000мм</t>
  </si>
  <si>
    <t>Скамейки для ожидания 1800*650*780</t>
  </si>
  <si>
    <t>Мебель</t>
  </si>
  <si>
    <t>Адрес объекта: Тон, Бар-Булак</t>
  </si>
  <si>
    <t>7.2.1</t>
  </si>
  <si>
    <t>Строительство котельной 30м2 по проекту под ключ</t>
  </si>
  <si>
    <t>Раздел 8.1 Котельная</t>
  </si>
  <si>
    <t>Раздел 9.1 Мебель</t>
  </si>
  <si>
    <t>9.1.1</t>
  </si>
  <si>
    <t>9.1.2</t>
  </si>
  <si>
    <t>9.1.3</t>
  </si>
  <si>
    <t>9.1.4</t>
  </si>
  <si>
    <t>9.1.5</t>
  </si>
  <si>
    <t>9.1.6</t>
  </si>
  <si>
    <t>9.1.7</t>
  </si>
  <si>
    <t>9.1.8</t>
  </si>
  <si>
    <t>9.1.9</t>
  </si>
  <si>
    <t>9.1.10</t>
  </si>
  <si>
    <t>9.1.11</t>
  </si>
  <si>
    <t>Раздел 8.1</t>
  </si>
  <si>
    <t>Раздел 9.1</t>
  </si>
  <si>
    <t>Котельная</t>
  </si>
  <si>
    <r>
      <t xml:space="preserve">Номер проекта: </t>
    </r>
    <r>
      <rPr>
        <b/>
        <sz val="11"/>
        <rFont val="Times New Roman"/>
        <family val="1"/>
        <charset val="204"/>
      </rPr>
      <t>339812</t>
    </r>
  </si>
  <si>
    <t xml:space="preserve">Примечание: При подготовке заявки в единичные расценки, указанные в Ведомости объемов работ, необходимо включить все сопутствующие расходы и налоги..   </t>
  </si>
  <si>
    <t xml:space="preserve">Примечание: При подготовке заявки в единичные расценки, указанные в Ведомости объемов работ, необходимо включить все сопутствующие расходы и налоги.  </t>
  </si>
  <si>
    <t>9.1.12</t>
  </si>
  <si>
    <t>Гранитная табличка 40х60 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</si>
</sst>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00"/>
    <numFmt numFmtId="166" formatCode="#,##0.0000"/>
    <numFmt numFmtId="167" formatCode="#,##0.0"/>
    <numFmt numFmtId="168" formatCode="#,##0.00\ _₽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9"/>
      <color theme="0" tint="-0.34998626667073579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67">
    <xf numFmtId="0" fontId="0" fillId="0" borderId="0" xfId="0"/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vertical="center"/>
    </xf>
    <xf numFmtId="4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165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67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/>
    </xf>
    <xf numFmtId="0" fontId="3" fillId="0" borderId="0" xfId="1"/>
    <xf numFmtId="0" fontId="10" fillId="0" borderId="0" xfId="1" applyFont="1" applyAlignment="1">
      <alignment horizontal="left"/>
    </xf>
    <xf numFmtId="0" fontId="11" fillId="0" borderId="0" xfId="1" applyFont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49" fontId="3" fillId="0" borderId="0" xfId="1" applyNumberFormat="1"/>
    <xf numFmtId="49" fontId="6" fillId="0" borderId="9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right" vertical="center"/>
    </xf>
    <xf numFmtId="4" fontId="8" fillId="0" borderId="10" xfId="0" applyNumberFormat="1" applyFont="1" applyBorder="1" applyAlignment="1">
      <alignment horizontal="center" vertical="center"/>
    </xf>
    <xf numFmtId="4" fontId="8" fillId="0" borderId="11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165" fontId="8" fillId="0" borderId="10" xfId="0" applyNumberFormat="1" applyFont="1" applyBorder="1" applyAlignment="1">
      <alignment horizontal="center" vertical="center"/>
    </xf>
    <xf numFmtId="4" fontId="7" fillId="0" borderId="11" xfId="0" applyNumberFormat="1" applyFont="1" applyBorder="1" applyAlignment="1">
      <alignment horizontal="right" vertical="center"/>
    </xf>
    <xf numFmtId="165" fontId="6" fillId="0" borderId="10" xfId="0" applyNumberFormat="1" applyFont="1" applyBorder="1" applyAlignment="1">
      <alignment horizontal="center" vertical="center"/>
    </xf>
    <xf numFmtId="166" fontId="8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left" vertical="center" wrapText="1"/>
    </xf>
    <xf numFmtId="2" fontId="8" fillId="0" borderId="10" xfId="0" applyNumberFormat="1" applyFont="1" applyBorder="1" applyAlignment="1">
      <alignment horizontal="center" vertical="center"/>
    </xf>
    <xf numFmtId="4" fontId="7" fillId="3" borderId="11" xfId="0" applyNumberFormat="1" applyFont="1" applyFill="1" applyBorder="1" applyAlignment="1">
      <alignment horizontal="right" vertical="center"/>
    </xf>
    <xf numFmtId="49" fontId="6" fillId="3" borderId="9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horizontal="center" vertical="center"/>
    </xf>
    <xf numFmtId="4" fontId="9" fillId="3" borderId="11" xfId="0" applyNumberFormat="1" applyFont="1" applyFill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 wrapText="1"/>
    </xf>
    <xf numFmtId="4" fontId="6" fillId="4" borderId="13" xfId="0" applyNumberFormat="1" applyFont="1" applyFill="1" applyBorder="1" applyAlignment="1">
      <alignment horizontal="right" vertical="center"/>
    </xf>
    <xf numFmtId="4" fontId="6" fillId="0" borderId="13" xfId="0" applyNumberFormat="1" applyFont="1" applyBorder="1" applyAlignment="1">
      <alignment vertical="center"/>
    </xf>
    <xf numFmtId="4" fontId="6" fillId="4" borderId="13" xfId="0" applyNumberFormat="1" applyFont="1" applyFill="1" applyBorder="1" applyAlignment="1">
      <alignment horizontal="right" vertical="center" wrapText="1"/>
    </xf>
    <xf numFmtId="0" fontId="6" fillId="0" borderId="0" xfId="0" applyFont="1"/>
    <xf numFmtId="49" fontId="6" fillId="5" borderId="9" xfId="0" applyNumberFormat="1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vertical="center" wrapText="1"/>
    </xf>
    <xf numFmtId="0" fontId="9" fillId="5" borderId="10" xfId="0" applyFont="1" applyFill="1" applyBorder="1" applyAlignment="1">
      <alignment horizontal="center" vertical="center"/>
    </xf>
    <xf numFmtId="4" fontId="9" fillId="5" borderId="11" xfId="0" applyNumberFormat="1" applyFont="1" applyFill="1" applyBorder="1" applyAlignment="1">
      <alignment horizontal="center" vertical="center"/>
    </xf>
    <xf numFmtId="4" fontId="7" fillId="5" borderId="1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 indent="1"/>
    </xf>
    <xf numFmtId="49" fontId="5" fillId="0" borderId="0" xfId="0" applyNumberFormat="1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168" fontId="6" fillId="0" borderId="1" xfId="0" applyNumberFormat="1" applyFont="1" applyBorder="1" applyAlignment="1">
      <alignment horizontal="right" vertical="center"/>
    </xf>
    <xf numFmtId="49" fontId="6" fillId="6" borderId="2" xfId="0" applyNumberFormat="1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49" fontId="6" fillId="6" borderId="3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49" fontId="6" fillId="6" borderId="3" xfId="0" applyNumberFormat="1" applyFont="1" applyFill="1" applyBorder="1" applyAlignment="1">
      <alignment vertical="center"/>
    </xf>
    <xf numFmtId="0" fontId="6" fillId="6" borderId="3" xfId="0" applyFont="1" applyFill="1" applyBorder="1" applyAlignment="1">
      <alignment vertical="center"/>
    </xf>
    <xf numFmtId="0" fontId="6" fillId="6" borderId="4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vertical="center"/>
    </xf>
    <xf numFmtId="0" fontId="6" fillId="2" borderId="16" xfId="0" applyFont="1" applyFill="1" applyBorder="1" applyAlignment="1">
      <alignment horizontal="center" vertical="center"/>
    </xf>
    <xf numFmtId="4" fontId="7" fillId="2" borderId="17" xfId="0" applyNumberFormat="1" applyFont="1" applyFill="1" applyBorder="1" applyAlignment="1">
      <alignment horizontal="right" vertical="center"/>
    </xf>
    <xf numFmtId="49" fontId="6" fillId="5" borderId="6" xfId="0" applyNumberFormat="1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vertical="center" wrapText="1"/>
    </xf>
    <xf numFmtId="0" fontId="9" fillId="5" borderId="18" xfId="0" applyFont="1" applyFill="1" applyBorder="1" applyAlignment="1">
      <alignment horizontal="center" vertical="center"/>
    </xf>
    <xf numFmtId="4" fontId="7" fillId="5" borderId="7" xfId="0" applyNumberFormat="1" applyFont="1" applyFill="1" applyBorder="1" applyAlignment="1">
      <alignment horizontal="right" vertical="center"/>
    </xf>
    <xf numFmtId="0" fontId="6" fillId="0" borderId="29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6" fillId="0" borderId="35" xfId="0" applyFont="1" applyBorder="1"/>
    <xf numFmtId="0" fontId="0" fillId="0" borderId="36" xfId="0" applyBorder="1"/>
    <xf numFmtId="0" fontId="6" fillId="0" borderId="37" xfId="0" applyFont="1" applyBorder="1"/>
    <xf numFmtId="4" fontId="7" fillId="0" borderId="39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3" fillId="0" borderId="0" xfId="1" applyAlignment="1">
      <alignment horizontal="right"/>
    </xf>
    <xf numFmtId="4" fontId="6" fillId="0" borderId="10" xfId="0" applyNumberFormat="1" applyFont="1" applyBorder="1" applyAlignment="1" applyProtection="1">
      <alignment horizontal="center" vertical="center"/>
      <protection locked="0"/>
    </xf>
    <xf numFmtId="4" fontId="8" fillId="0" borderId="10" xfId="0" applyNumberFormat="1" applyFont="1" applyBorder="1" applyAlignment="1" applyProtection="1">
      <alignment horizontal="center" vertical="center"/>
      <protection locked="0"/>
    </xf>
    <xf numFmtId="4" fontId="9" fillId="3" borderId="11" xfId="0" applyNumberFormat="1" applyFont="1" applyFill="1" applyBorder="1" applyAlignment="1" applyProtection="1">
      <alignment horizontal="center" vertical="center"/>
      <protection locked="0"/>
    </xf>
    <xf numFmtId="4" fontId="9" fillId="5" borderId="7" xfId="0" applyNumberFormat="1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2" fillId="3" borderId="0" xfId="1" applyFont="1" applyFill="1" applyProtection="1">
      <protection locked="0"/>
    </xf>
    <xf numFmtId="0" fontId="3" fillId="3" borderId="0" xfId="1" applyFill="1" applyProtection="1">
      <protection locked="0"/>
    </xf>
    <xf numFmtId="0" fontId="10" fillId="3" borderId="0" xfId="1" applyFont="1" applyFill="1" applyAlignment="1" applyProtection="1">
      <alignment horizontal="left"/>
      <protection locked="0"/>
    </xf>
    <xf numFmtId="0" fontId="3" fillId="3" borderId="0" xfId="1" applyFill="1" applyAlignment="1" applyProtection="1">
      <alignment horizontal="right"/>
      <protection locked="0"/>
    </xf>
    <xf numFmtId="49" fontId="3" fillId="3" borderId="0" xfId="1" applyNumberFormat="1" applyFill="1" applyProtection="1">
      <protection locked="0"/>
    </xf>
    <xf numFmtId="0" fontId="11" fillId="3" borderId="0" xfId="1" applyFont="1" applyFill="1" applyAlignment="1" applyProtection="1">
      <alignment horizontal="center" vertical="top"/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6" fillId="3" borderId="0" xfId="0" applyFont="1" applyFill="1" applyAlignment="1" applyProtection="1">
      <alignment horizontal="right" vertical="center"/>
      <protection locked="0"/>
    </xf>
    <xf numFmtId="0" fontId="6" fillId="6" borderId="3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4" fontId="6" fillId="8" borderId="1" xfId="0" applyNumberFormat="1" applyFont="1" applyFill="1" applyBorder="1" applyAlignment="1" applyProtection="1">
      <alignment horizontal="center" vertical="center"/>
      <protection locked="0"/>
    </xf>
    <xf numFmtId="4" fontId="8" fillId="8" borderId="1" xfId="0" applyNumberFormat="1" applyFont="1" applyFill="1" applyBorder="1" applyAlignment="1" applyProtection="1">
      <alignment horizontal="center" vertical="center"/>
      <protection locked="0"/>
    </xf>
    <xf numFmtId="49" fontId="6" fillId="5" borderId="41" xfId="0" applyNumberFormat="1" applyFont="1" applyFill="1" applyBorder="1" applyAlignment="1">
      <alignment horizontal="center" vertical="center"/>
    </xf>
    <xf numFmtId="0" fontId="9" fillId="5" borderId="42" xfId="0" applyFont="1" applyFill="1" applyBorder="1" applyAlignment="1">
      <alignment vertical="center" wrapText="1"/>
    </xf>
    <xf numFmtId="0" fontId="9" fillId="5" borderId="42" xfId="0" applyFont="1" applyFill="1" applyBorder="1" applyAlignment="1">
      <alignment horizontal="center" vertical="center"/>
    </xf>
    <xf numFmtId="4" fontId="9" fillId="5" borderId="40" xfId="0" applyNumberFormat="1" applyFont="1" applyFill="1" applyBorder="1" applyAlignment="1" applyProtection="1">
      <alignment horizontal="center" vertical="center"/>
      <protection locked="0"/>
    </xf>
    <xf numFmtId="4" fontId="7" fillId="5" borderId="40" xfId="0" applyNumberFormat="1" applyFont="1" applyFill="1" applyBorder="1" applyAlignment="1">
      <alignment horizontal="right" vertical="center"/>
    </xf>
    <xf numFmtId="1" fontId="8" fillId="8" borderId="1" xfId="0" applyNumberFormat="1" applyFont="1" applyFill="1" applyBorder="1" applyAlignment="1" applyProtection="1">
      <alignment horizontal="center" vertical="center"/>
      <protection locked="0"/>
    </xf>
    <xf numFmtId="0" fontId="6" fillId="8" borderId="1" xfId="0" applyFont="1" applyFill="1" applyBorder="1" applyAlignment="1" applyProtection="1">
      <alignment horizontal="center" vertical="center"/>
      <protection locked="0"/>
    </xf>
    <xf numFmtId="168" fontId="6" fillId="8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right" vertical="center"/>
    </xf>
    <xf numFmtId="49" fontId="5" fillId="0" borderId="0" xfId="0" applyNumberFormat="1" applyFont="1" applyAlignment="1" applyProtection="1">
      <alignment horizontal="left" vertical="center" indent="1"/>
      <protection locked="0"/>
    </xf>
    <xf numFmtId="49" fontId="4" fillId="0" borderId="0" xfId="0" applyNumberFormat="1" applyFont="1" applyAlignment="1" applyProtection="1">
      <alignment horizontal="left" vertical="center" indent="1"/>
      <protection locked="0"/>
    </xf>
    <xf numFmtId="49" fontId="5" fillId="0" borderId="0" xfId="0" applyNumberFormat="1" applyFont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49" fontId="5" fillId="0" borderId="30" xfId="0" applyNumberFormat="1" applyFont="1" applyBorder="1" applyAlignment="1">
      <alignment horizontal="left" vertical="center" indent="1"/>
    </xf>
    <xf numFmtId="49" fontId="13" fillId="3" borderId="0" xfId="0" applyNumberFormat="1" applyFont="1" applyFill="1" applyAlignment="1" applyProtection="1">
      <alignment horizontal="center" vertical="center" wrapText="1"/>
      <protection locked="0"/>
    </xf>
    <xf numFmtId="0" fontId="6" fillId="6" borderId="19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49" fontId="6" fillId="6" borderId="21" xfId="0" applyNumberFormat="1" applyFont="1" applyFill="1" applyBorder="1" applyAlignment="1">
      <alignment horizontal="center" vertical="center"/>
    </xf>
    <xf numFmtId="49" fontId="6" fillId="6" borderId="23" xfId="0" applyNumberFormat="1" applyFont="1" applyFill="1" applyBorder="1" applyAlignment="1">
      <alignment horizontal="center" vertical="center"/>
    </xf>
    <xf numFmtId="49" fontId="6" fillId="6" borderId="2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49" fontId="12" fillId="0" borderId="38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7" fillId="2" borderId="27" xfId="0" applyNumberFormat="1" applyFont="1" applyFill="1" applyBorder="1" applyAlignment="1">
      <alignment horizontal="center" vertical="center"/>
    </xf>
    <xf numFmtId="49" fontId="7" fillId="2" borderId="16" xfId="0" applyNumberFormat="1" applyFont="1" applyFill="1" applyBorder="1" applyAlignment="1">
      <alignment horizontal="center" vertical="center"/>
    </xf>
    <xf numFmtId="49" fontId="7" fillId="2" borderId="28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wrapText="1"/>
    </xf>
    <xf numFmtId="49" fontId="5" fillId="8" borderId="0" xfId="0" applyNumberFormat="1" applyFont="1" applyFill="1" applyAlignment="1" applyProtection="1">
      <alignment horizontal="left" vertical="center" indent="1"/>
      <protection locked="0"/>
    </xf>
    <xf numFmtId="49" fontId="4" fillId="8" borderId="0" xfId="0" applyNumberFormat="1" applyFont="1" applyFill="1" applyAlignment="1" applyProtection="1">
      <alignment horizontal="left" vertical="center" indent="1"/>
      <protection locked="0"/>
    </xf>
    <xf numFmtId="49" fontId="7" fillId="3" borderId="0" xfId="0" applyNumberFormat="1" applyFont="1" applyFill="1" applyAlignment="1" applyProtection="1">
      <alignment horizontal="left" vertical="center" wrapText="1" indent="2"/>
      <protection locked="0"/>
    </xf>
    <xf numFmtId="0" fontId="2" fillId="7" borderId="0" xfId="1" applyFont="1" applyFill="1" applyAlignment="1" applyProtection="1">
      <alignment horizontal="left" indent="3"/>
      <protection locked="0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view="pageBreakPreview" zoomScaleNormal="60" zoomScaleSheetLayoutView="100" workbookViewId="0">
      <selection activeCell="G31" sqref="G31"/>
    </sheetView>
  </sheetViews>
  <sheetFormatPr defaultRowHeight="15" x14ac:dyDescent="0.25"/>
  <cols>
    <col min="1" max="1" width="4.5703125" customWidth="1"/>
    <col min="2" max="2" width="15.85546875" style="59" customWidth="1"/>
    <col min="3" max="3" width="21.140625" style="59" customWidth="1"/>
    <col min="4" max="4" width="7.7109375" style="59" customWidth="1"/>
    <col min="5" max="5" width="5.7109375" style="59" customWidth="1"/>
    <col min="6" max="6" width="5.28515625" style="59" customWidth="1"/>
    <col min="7" max="7" width="17" style="59" customWidth="1"/>
    <col min="8" max="8" width="4.28515625" customWidth="1"/>
  </cols>
  <sheetData>
    <row r="1" spans="1:8" s="1" customFormat="1" ht="15.75" thickTop="1" x14ac:dyDescent="0.25">
      <c r="A1" s="89"/>
      <c r="B1" s="137"/>
      <c r="C1" s="137"/>
      <c r="D1" s="137"/>
      <c r="E1" s="137"/>
      <c r="F1" s="137"/>
      <c r="G1" s="137"/>
      <c r="H1" s="90"/>
    </row>
    <row r="2" spans="1:8" s="1" customFormat="1" x14ac:dyDescent="0.25">
      <c r="A2" s="91"/>
      <c r="B2" s="135" t="s">
        <v>498</v>
      </c>
      <c r="C2" s="135"/>
      <c r="D2" s="135"/>
      <c r="E2" s="135"/>
      <c r="F2" s="135"/>
      <c r="G2" s="135"/>
      <c r="H2" s="92"/>
    </row>
    <row r="3" spans="1:8" s="1" customFormat="1" x14ac:dyDescent="0.25">
      <c r="A3" s="91"/>
      <c r="B3" s="133" t="s">
        <v>535</v>
      </c>
      <c r="C3" s="134"/>
      <c r="D3" s="134"/>
      <c r="E3" s="134"/>
      <c r="F3" s="134"/>
      <c r="G3" s="134"/>
      <c r="H3" s="92"/>
    </row>
    <row r="4" spans="1:8" s="1" customFormat="1" x14ac:dyDescent="0.25">
      <c r="A4" s="91"/>
      <c r="B4" s="135" t="s">
        <v>127</v>
      </c>
      <c r="C4" s="135"/>
      <c r="D4" s="135"/>
      <c r="E4" s="135"/>
      <c r="F4" s="135"/>
      <c r="G4" s="135"/>
      <c r="H4" s="92"/>
    </row>
    <row r="5" spans="1:8" s="1" customFormat="1" x14ac:dyDescent="0.25">
      <c r="A5" s="91"/>
      <c r="B5" s="148" t="s">
        <v>554</v>
      </c>
      <c r="C5" s="148"/>
      <c r="D5" s="148"/>
      <c r="E5" s="148"/>
      <c r="F5" s="148"/>
      <c r="G5" s="148"/>
      <c r="H5" s="92"/>
    </row>
    <row r="6" spans="1:8" s="1" customFormat="1" ht="25.5" customHeight="1" thickBot="1" x14ac:dyDescent="0.3">
      <c r="A6" s="91"/>
      <c r="B6" s="136"/>
      <c r="C6" s="136"/>
      <c r="D6" s="136"/>
      <c r="E6" s="136"/>
      <c r="F6" s="136"/>
      <c r="G6" s="136"/>
      <c r="H6" s="92"/>
    </row>
    <row r="7" spans="1:8" s="1" customFormat="1" ht="15" customHeight="1" x14ac:dyDescent="0.25">
      <c r="A7" s="91"/>
      <c r="B7" s="145" t="s">
        <v>0</v>
      </c>
      <c r="C7" s="139" t="s">
        <v>14</v>
      </c>
      <c r="D7" s="139"/>
      <c r="E7" s="139"/>
      <c r="F7" s="139"/>
      <c r="G7" s="142"/>
      <c r="H7" s="92"/>
    </row>
    <row r="8" spans="1:8" s="1" customFormat="1" x14ac:dyDescent="0.25">
      <c r="A8" s="91"/>
      <c r="B8" s="146"/>
      <c r="C8" s="140"/>
      <c r="D8" s="140"/>
      <c r="E8" s="140"/>
      <c r="F8" s="140"/>
      <c r="G8" s="143"/>
      <c r="H8" s="92"/>
    </row>
    <row r="9" spans="1:8" s="1" customFormat="1" ht="15.75" thickBot="1" x14ac:dyDescent="0.3">
      <c r="A9" s="91"/>
      <c r="B9" s="147"/>
      <c r="C9" s="141"/>
      <c r="D9" s="141"/>
      <c r="E9" s="141"/>
      <c r="F9" s="141"/>
      <c r="G9" s="144"/>
      <c r="H9" s="92"/>
    </row>
    <row r="10" spans="1:8" s="1" customFormat="1" ht="23.1" customHeight="1" thickTop="1" x14ac:dyDescent="0.25">
      <c r="A10" s="91"/>
      <c r="B10" s="151" t="s">
        <v>453</v>
      </c>
      <c r="C10" s="152"/>
      <c r="D10" s="152"/>
      <c r="E10" s="152"/>
      <c r="F10" s="152"/>
      <c r="G10" s="153"/>
      <c r="H10" s="92"/>
    </row>
    <row r="11" spans="1:8" ht="23.1" customHeight="1" x14ac:dyDescent="0.25">
      <c r="A11" s="93"/>
      <c r="B11" s="55" t="s">
        <v>488</v>
      </c>
      <c r="C11" s="150" t="s">
        <v>487</v>
      </c>
      <c r="D11" s="150"/>
      <c r="E11" s="150"/>
      <c r="F11" s="150"/>
      <c r="G11" s="56">
        <f>ВОР!F11</f>
        <v>0</v>
      </c>
      <c r="H11" s="94"/>
    </row>
    <row r="12" spans="1:8" ht="23.1" customHeight="1" x14ac:dyDescent="0.25">
      <c r="A12" s="93"/>
      <c r="B12" s="55" t="s">
        <v>490</v>
      </c>
      <c r="C12" s="150" t="s">
        <v>489</v>
      </c>
      <c r="D12" s="150"/>
      <c r="E12" s="150"/>
      <c r="F12" s="150"/>
      <c r="G12" s="57">
        <f>ВОР!F197</f>
        <v>0</v>
      </c>
      <c r="H12" s="94"/>
    </row>
    <row r="13" spans="1:8" ht="23.1" customHeight="1" x14ac:dyDescent="0.25">
      <c r="A13" s="93"/>
      <c r="B13" s="55" t="s">
        <v>492</v>
      </c>
      <c r="C13" s="150" t="s">
        <v>491</v>
      </c>
      <c r="D13" s="150"/>
      <c r="E13" s="150"/>
      <c r="F13" s="150"/>
      <c r="G13" s="56">
        <f>ВОР!F224</f>
        <v>0</v>
      </c>
      <c r="H13" s="94"/>
    </row>
    <row r="14" spans="1:8" ht="23.1" customHeight="1" x14ac:dyDescent="0.25">
      <c r="A14" s="93"/>
      <c r="B14" s="55" t="s">
        <v>493</v>
      </c>
      <c r="C14" s="150" t="s">
        <v>486</v>
      </c>
      <c r="D14" s="150"/>
      <c r="E14" s="150"/>
      <c r="F14" s="150"/>
      <c r="G14" s="58">
        <f>ВОР!F239</f>
        <v>0</v>
      </c>
      <c r="H14" s="94"/>
    </row>
    <row r="15" spans="1:8" ht="23.1" customHeight="1" x14ac:dyDescent="0.25">
      <c r="A15" s="93"/>
      <c r="B15" s="55" t="s">
        <v>494</v>
      </c>
      <c r="C15" s="150" t="s">
        <v>226</v>
      </c>
      <c r="D15" s="150"/>
      <c r="E15" s="150"/>
      <c r="F15" s="150"/>
      <c r="G15" s="58">
        <f>ВОР!F250</f>
        <v>0</v>
      </c>
      <c r="H15" s="94"/>
    </row>
    <row r="16" spans="1:8" ht="23.1" customHeight="1" x14ac:dyDescent="0.25">
      <c r="A16" s="93"/>
      <c r="B16" s="55" t="s">
        <v>495</v>
      </c>
      <c r="C16" s="150" t="s">
        <v>227</v>
      </c>
      <c r="D16" s="150"/>
      <c r="E16" s="150"/>
      <c r="F16" s="150"/>
      <c r="G16" s="58">
        <f>ВОР!F275</f>
        <v>0</v>
      </c>
      <c r="H16" s="94"/>
    </row>
    <row r="17" spans="1:8" ht="23.1" customHeight="1" x14ac:dyDescent="0.25">
      <c r="A17" s="93"/>
      <c r="B17" s="55" t="s">
        <v>497</v>
      </c>
      <c r="C17" s="154" t="s">
        <v>496</v>
      </c>
      <c r="D17" s="154"/>
      <c r="E17" s="154"/>
      <c r="F17" s="154"/>
      <c r="G17" s="58">
        <f>ВОР!F284</f>
        <v>0</v>
      </c>
      <c r="H17" s="94"/>
    </row>
    <row r="18" spans="1:8" ht="23.1" customHeight="1" x14ac:dyDescent="0.25">
      <c r="A18" s="93"/>
      <c r="B18" s="55" t="s">
        <v>551</v>
      </c>
      <c r="C18" s="150" t="s">
        <v>553</v>
      </c>
      <c r="D18" s="150"/>
      <c r="E18" s="150"/>
      <c r="F18" s="150"/>
      <c r="G18" s="58">
        <f>ВОР!F285</f>
        <v>0</v>
      </c>
      <c r="H18" s="94"/>
    </row>
    <row r="19" spans="1:8" ht="23.1" customHeight="1" x14ac:dyDescent="0.25">
      <c r="A19" s="93"/>
      <c r="B19" s="55" t="s">
        <v>552</v>
      </c>
      <c r="C19" s="150" t="s">
        <v>534</v>
      </c>
      <c r="D19" s="150"/>
      <c r="E19" s="150"/>
      <c r="F19" s="150"/>
      <c r="G19" s="58">
        <f>ВОР!F308</f>
        <v>0</v>
      </c>
      <c r="H19" s="94"/>
    </row>
    <row r="20" spans="1:8" ht="23.1" customHeight="1" thickBot="1" x14ac:dyDescent="0.3">
      <c r="A20" s="93"/>
      <c r="B20" s="98"/>
      <c r="C20" s="149" t="s">
        <v>454</v>
      </c>
      <c r="D20" s="149"/>
      <c r="E20" s="149"/>
      <c r="F20" s="149"/>
      <c r="G20" s="99">
        <f>SUM(G11:G19)</f>
        <v>0</v>
      </c>
      <c r="H20" s="94"/>
    </row>
    <row r="21" spans="1:8" x14ac:dyDescent="0.25">
      <c r="A21" s="93"/>
      <c r="H21" s="94"/>
    </row>
    <row r="22" spans="1:8" x14ac:dyDescent="0.25">
      <c r="A22" s="93"/>
      <c r="H22" s="94"/>
    </row>
    <row r="23" spans="1:8" x14ac:dyDescent="0.25">
      <c r="A23" s="93"/>
      <c r="B23" s="109" t="s">
        <v>503</v>
      </c>
      <c r="C23" s="110"/>
      <c r="D23" s="111"/>
      <c r="E23" s="110"/>
      <c r="F23" s="110"/>
      <c r="G23" s="112"/>
      <c r="H23" s="94"/>
    </row>
    <row r="24" spans="1:8" x14ac:dyDescent="0.25">
      <c r="A24" s="93"/>
      <c r="B24" s="113"/>
      <c r="C24" s="114" t="s">
        <v>504</v>
      </c>
      <c r="D24" s="115"/>
      <c r="E24" s="115"/>
      <c r="F24" s="115"/>
      <c r="G24" s="116"/>
      <c r="H24" s="94"/>
    </row>
    <row r="25" spans="1:8" x14ac:dyDescent="0.25">
      <c r="A25" s="93"/>
      <c r="H25" s="94"/>
    </row>
    <row r="26" spans="1:8" x14ac:dyDescent="0.25">
      <c r="A26" s="93"/>
      <c r="H26" s="94"/>
    </row>
    <row r="27" spans="1:8" x14ac:dyDescent="0.25">
      <c r="A27" s="93"/>
      <c r="H27" s="94"/>
    </row>
    <row r="28" spans="1:8" ht="15" customHeight="1" x14ac:dyDescent="0.25">
      <c r="A28" s="93"/>
      <c r="B28" s="138" t="s">
        <v>556</v>
      </c>
      <c r="C28" s="138"/>
      <c r="D28" s="138"/>
      <c r="E28" s="138"/>
      <c r="F28" s="138"/>
      <c r="G28" s="138"/>
      <c r="H28" s="94"/>
    </row>
    <row r="29" spans="1:8" x14ac:dyDescent="0.25">
      <c r="A29" s="93"/>
      <c r="B29" s="138"/>
      <c r="C29" s="138"/>
      <c r="D29" s="138"/>
      <c r="E29" s="138"/>
      <c r="F29" s="138"/>
      <c r="G29" s="138"/>
      <c r="H29" s="94"/>
    </row>
    <row r="30" spans="1:8" x14ac:dyDescent="0.25">
      <c r="A30" s="93"/>
      <c r="H30" s="94"/>
    </row>
    <row r="31" spans="1:8" x14ac:dyDescent="0.25">
      <c r="A31" s="93"/>
      <c r="H31" s="94"/>
    </row>
    <row r="32" spans="1:8" x14ac:dyDescent="0.25">
      <c r="A32" s="93"/>
      <c r="H32" s="94"/>
    </row>
    <row r="33" spans="1:8" ht="15.75" thickBot="1" x14ac:dyDescent="0.3">
      <c r="A33" s="95"/>
      <c r="B33" s="96"/>
      <c r="C33" s="96"/>
      <c r="D33" s="96"/>
      <c r="E33" s="96"/>
      <c r="F33" s="96"/>
      <c r="G33" s="96"/>
      <c r="H33" s="97"/>
    </row>
    <row r="34" spans="1:8" ht="15.75" thickTop="1" x14ac:dyDescent="0.25"/>
  </sheetData>
  <mergeCells count="21">
    <mergeCell ref="B28:G29"/>
    <mergeCell ref="C7:F9"/>
    <mergeCell ref="G7:G9"/>
    <mergeCell ref="B7:B9"/>
    <mergeCell ref="B5:G5"/>
    <mergeCell ref="C20:F20"/>
    <mergeCell ref="C19:F19"/>
    <mergeCell ref="C14:F14"/>
    <mergeCell ref="C15:F15"/>
    <mergeCell ref="C16:F16"/>
    <mergeCell ref="B10:G10"/>
    <mergeCell ref="C11:F11"/>
    <mergeCell ref="C12:F12"/>
    <mergeCell ref="C13:F13"/>
    <mergeCell ref="C17:F17"/>
    <mergeCell ref="C18:F18"/>
    <mergeCell ref="B3:G3"/>
    <mergeCell ref="B2:G2"/>
    <mergeCell ref="B4:G4"/>
    <mergeCell ref="B6:G6"/>
    <mergeCell ref="B1:G1"/>
  </mergeCells>
  <phoneticPr fontId="14" type="noConversion"/>
  <printOptions horizontalCentered="1" verticalCentered="1"/>
  <pageMargins left="0.25" right="0.25" top="0.75" bottom="0.75" header="0.3" footer="0.3"/>
  <pageSetup paperSize="9" fitToHeight="0" orientation="portrait" horizontalDpi="300" verticalDpi="300" r:id="rId1"/>
  <headerFooter>
    <oddFooter>&amp;L_x000D_&amp;1#&amp;"Calibri"&amp;12&amp;K000000 Classification: Internal  داخلي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437"/>
  <sheetViews>
    <sheetView tabSelected="1" topLeftCell="A310" zoomScale="80" zoomScaleNormal="80" zoomScaleSheetLayoutView="55" workbookViewId="0">
      <selection activeCell="J326" sqref="J326"/>
    </sheetView>
  </sheetViews>
  <sheetFormatPr defaultColWidth="9.140625" defaultRowHeight="15" x14ac:dyDescent="0.25"/>
  <cols>
    <col min="1" max="1" width="7.85546875" style="34" customWidth="1"/>
    <col min="2" max="2" width="53.140625" style="1" customWidth="1"/>
    <col min="3" max="3" width="9.42578125" style="1" bestFit="1" customWidth="1"/>
    <col min="4" max="4" width="9.7109375" style="1" customWidth="1"/>
    <col min="5" max="5" width="11.140625" style="1" customWidth="1"/>
    <col min="6" max="6" width="15.28515625" style="100" customWidth="1"/>
    <col min="7" max="7" width="9.140625" style="1"/>
    <col min="8" max="8" width="10" style="1" bestFit="1" customWidth="1"/>
    <col min="9" max="16384" width="9.140625" style="1"/>
  </cols>
  <sheetData>
    <row r="1" spans="1:6" x14ac:dyDescent="0.25">
      <c r="A1" s="155" t="s">
        <v>535</v>
      </c>
      <c r="B1" s="156"/>
      <c r="C1" s="156"/>
      <c r="D1" s="156"/>
      <c r="E1" s="65"/>
    </row>
    <row r="2" spans="1:6" x14ac:dyDescent="0.25">
      <c r="A2" s="66" t="s">
        <v>127</v>
      </c>
      <c r="B2" s="67"/>
      <c r="C2" s="67"/>
      <c r="D2" s="67"/>
      <c r="E2" s="67"/>
    </row>
    <row r="3" spans="1:6" x14ac:dyDescent="0.25">
      <c r="A3" s="159" t="s">
        <v>499</v>
      </c>
      <c r="B3" s="159"/>
      <c r="C3" s="159"/>
      <c r="D3" s="159"/>
      <c r="E3" s="159"/>
    </row>
    <row r="4" spans="1:6" x14ac:dyDescent="0.25">
      <c r="A4" s="148" t="s">
        <v>554</v>
      </c>
      <c r="B4" s="148"/>
      <c r="C4" s="65"/>
      <c r="D4" s="65"/>
      <c r="E4" s="65"/>
    </row>
    <row r="5" spans="1:6" ht="11.25" customHeight="1" x14ac:dyDescent="0.25">
      <c r="A5" s="160" t="s">
        <v>225</v>
      </c>
      <c r="B5" s="160"/>
      <c r="C5" s="160"/>
      <c r="D5" s="160"/>
      <c r="E5" s="160"/>
      <c r="F5" s="160"/>
    </row>
    <row r="6" spans="1:6" ht="13.5" customHeight="1" x14ac:dyDescent="0.25">
      <c r="A6" s="160" t="s">
        <v>12</v>
      </c>
      <c r="B6" s="160"/>
      <c r="C6" s="160"/>
      <c r="D6" s="160"/>
      <c r="E6" s="160"/>
      <c r="F6" s="160"/>
    </row>
    <row r="7" spans="1:6" ht="8.25" customHeight="1" x14ac:dyDescent="0.25"/>
    <row r="8" spans="1:6" ht="12.75" customHeight="1" x14ac:dyDescent="0.25">
      <c r="A8" s="70"/>
      <c r="B8" s="71"/>
      <c r="C8" s="161" t="s">
        <v>13</v>
      </c>
      <c r="D8" s="72"/>
      <c r="E8" s="163" t="s">
        <v>500</v>
      </c>
      <c r="F8" s="164"/>
    </row>
    <row r="9" spans="1:6" ht="13.5" customHeight="1" x14ac:dyDescent="0.25">
      <c r="A9" s="73" t="s">
        <v>501</v>
      </c>
      <c r="B9" s="117" t="s">
        <v>14</v>
      </c>
      <c r="C9" s="162"/>
      <c r="D9" s="74" t="s">
        <v>1</v>
      </c>
      <c r="E9" s="165"/>
      <c r="F9" s="166"/>
    </row>
    <row r="10" spans="1:6" ht="13.5" customHeight="1" thickBot="1" x14ac:dyDescent="0.3">
      <c r="A10" s="75"/>
      <c r="B10" s="76"/>
      <c r="C10" s="162"/>
      <c r="D10" s="77"/>
      <c r="E10" s="78" t="s">
        <v>2</v>
      </c>
      <c r="F10" s="78" t="s">
        <v>3</v>
      </c>
    </row>
    <row r="11" spans="1:6" ht="23.1" customHeight="1" thickTop="1" x14ac:dyDescent="0.25">
      <c r="A11" s="79"/>
      <c r="B11" s="80" t="s">
        <v>457</v>
      </c>
      <c r="C11" s="81"/>
      <c r="D11" s="82"/>
      <c r="E11" s="83"/>
      <c r="F11" s="84">
        <f>F196</f>
        <v>0</v>
      </c>
    </row>
    <row r="12" spans="1:6" ht="23.1" customHeight="1" x14ac:dyDescent="0.25">
      <c r="A12" s="33"/>
      <c r="B12" s="30" t="s">
        <v>18</v>
      </c>
      <c r="C12" s="29"/>
      <c r="D12" s="29"/>
      <c r="E12" s="29"/>
      <c r="F12" s="44">
        <f>SUM(F13:F22)</f>
        <v>0</v>
      </c>
    </row>
    <row r="13" spans="1:6" ht="45" x14ac:dyDescent="0.25">
      <c r="A13" s="32" t="s">
        <v>230</v>
      </c>
      <c r="B13" s="22" t="s">
        <v>28</v>
      </c>
      <c r="C13" s="21" t="s">
        <v>5</v>
      </c>
      <c r="D13" s="4">
        <v>416</v>
      </c>
      <c r="E13" s="122"/>
      <c r="F13" s="24">
        <f>D13*E13</f>
        <v>0</v>
      </c>
    </row>
    <row r="14" spans="1:6" ht="45" x14ac:dyDescent="0.25">
      <c r="A14" s="32" t="s">
        <v>231</v>
      </c>
      <c r="B14" s="22" t="s">
        <v>50</v>
      </c>
      <c r="C14" s="21" t="s">
        <v>5</v>
      </c>
      <c r="D14" s="4">
        <v>8</v>
      </c>
      <c r="E14" s="122"/>
      <c r="F14" s="24">
        <f>D14*E14</f>
        <v>0</v>
      </c>
    </row>
    <row r="15" spans="1:6" ht="42.75" customHeight="1" x14ac:dyDescent="0.25">
      <c r="A15" s="32" t="s">
        <v>232</v>
      </c>
      <c r="B15" s="22" t="s">
        <v>29</v>
      </c>
      <c r="C15" s="21" t="s">
        <v>5</v>
      </c>
      <c r="D15" s="4">
        <v>130</v>
      </c>
      <c r="E15" s="122"/>
      <c r="F15" s="24">
        <f>D15*E15</f>
        <v>0</v>
      </c>
    </row>
    <row r="16" spans="1:6" ht="27.75" customHeight="1" x14ac:dyDescent="0.25">
      <c r="A16" s="32" t="s">
        <v>233</v>
      </c>
      <c r="B16" s="22" t="s">
        <v>109</v>
      </c>
      <c r="C16" s="21" t="s">
        <v>17</v>
      </c>
      <c r="D16" s="4">
        <v>12</v>
      </c>
      <c r="E16" s="122"/>
      <c r="F16" s="24">
        <f>D16*E16</f>
        <v>0</v>
      </c>
    </row>
    <row r="17" spans="1:8" ht="48.75" customHeight="1" x14ac:dyDescent="0.25">
      <c r="A17" s="32" t="s">
        <v>234</v>
      </c>
      <c r="B17" s="22" t="s">
        <v>128</v>
      </c>
      <c r="C17" s="21" t="s">
        <v>5</v>
      </c>
      <c r="D17" s="4">
        <v>96</v>
      </c>
      <c r="E17" s="122"/>
      <c r="F17" s="24">
        <f t="shared" ref="F17:F22" si="0">D17*E17</f>
        <v>0</v>
      </c>
    </row>
    <row r="18" spans="1:8" x14ac:dyDescent="0.25">
      <c r="A18" s="32" t="s">
        <v>235</v>
      </c>
      <c r="B18" s="22" t="s">
        <v>110</v>
      </c>
      <c r="C18" s="21" t="s">
        <v>17</v>
      </c>
      <c r="D18" s="4">
        <v>12</v>
      </c>
      <c r="E18" s="122"/>
      <c r="F18" s="24">
        <f t="shared" si="0"/>
        <v>0</v>
      </c>
    </row>
    <row r="19" spans="1:8" ht="45" x14ac:dyDescent="0.25">
      <c r="A19" s="32" t="s">
        <v>236</v>
      </c>
      <c r="B19" s="2" t="s">
        <v>70</v>
      </c>
      <c r="C19" s="21" t="s">
        <v>5</v>
      </c>
      <c r="D19" s="4">
        <v>292</v>
      </c>
      <c r="E19" s="123"/>
      <c r="F19" s="6">
        <f t="shared" si="0"/>
        <v>0</v>
      </c>
    </row>
    <row r="20" spans="1:8" ht="33.75" customHeight="1" x14ac:dyDescent="0.25">
      <c r="A20" s="32" t="s">
        <v>237</v>
      </c>
      <c r="B20" s="22" t="s">
        <v>39</v>
      </c>
      <c r="C20" s="21" t="s">
        <v>5</v>
      </c>
      <c r="D20" s="4">
        <v>90</v>
      </c>
      <c r="E20" s="122"/>
      <c r="F20" s="24">
        <f t="shared" si="0"/>
        <v>0</v>
      </c>
    </row>
    <row r="21" spans="1:8" ht="17.25" customHeight="1" x14ac:dyDescent="0.25">
      <c r="A21" s="32" t="s">
        <v>238</v>
      </c>
      <c r="B21" s="22" t="s">
        <v>40</v>
      </c>
      <c r="C21" s="21" t="s">
        <v>5</v>
      </c>
      <c r="D21" s="18">
        <v>3.6</v>
      </c>
      <c r="E21" s="122"/>
      <c r="F21" s="24">
        <f t="shared" si="0"/>
        <v>0</v>
      </c>
    </row>
    <row r="22" spans="1:8" ht="30" x14ac:dyDescent="0.25">
      <c r="A22" s="32" t="s">
        <v>239</v>
      </c>
      <c r="B22" s="22" t="s">
        <v>41</v>
      </c>
      <c r="C22" s="21" t="s">
        <v>5</v>
      </c>
      <c r="D22" s="4">
        <v>475</v>
      </c>
      <c r="E22" s="122"/>
      <c r="F22" s="6">
        <f t="shared" si="0"/>
        <v>0</v>
      </c>
    </row>
    <row r="23" spans="1:8" ht="23.1" customHeight="1" x14ac:dyDescent="0.25">
      <c r="A23" s="36"/>
      <c r="B23" s="37" t="s">
        <v>240</v>
      </c>
      <c r="C23" s="30"/>
      <c r="D23" s="38"/>
      <c r="E23" s="103"/>
      <c r="F23" s="39"/>
    </row>
    <row r="24" spans="1:8" ht="23.1" customHeight="1" x14ac:dyDescent="0.25">
      <c r="A24" s="36"/>
      <c r="B24" s="28" t="s">
        <v>21</v>
      </c>
      <c r="C24" s="30"/>
      <c r="D24" s="38"/>
      <c r="E24" s="104"/>
      <c r="F24" s="44">
        <f>SUM(F25:F39)</f>
        <v>0</v>
      </c>
    </row>
    <row r="25" spans="1:8" ht="30" x14ac:dyDescent="0.25">
      <c r="A25" s="32" t="s">
        <v>241</v>
      </c>
      <c r="B25" s="22" t="s">
        <v>23</v>
      </c>
      <c r="C25" s="21" t="s">
        <v>5</v>
      </c>
      <c r="D25" s="4">
        <v>2.2999999999999998</v>
      </c>
      <c r="E25" s="122"/>
      <c r="F25" s="24">
        <f t="shared" ref="F25:F39" si="1">D25*E25</f>
        <v>0</v>
      </c>
    </row>
    <row r="26" spans="1:8" x14ac:dyDescent="0.25">
      <c r="A26" s="32" t="s">
        <v>242</v>
      </c>
      <c r="B26" s="7" t="s">
        <v>179</v>
      </c>
      <c r="C26" s="17" t="s">
        <v>5</v>
      </c>
      <c r="D26" s="18">
        <v>2.2999999999999998</v>
      </c>
      <c r="E26" s="123"/>
      <c r="F26" s="6">
        <f t="shared" si="1"/>
        <v>0</v>
      </c>
      <c r="H26" s="5"/>
    </row>
    <row r="27" spans="1:8" ht="90" x14ac:dyDescent="0.25">
      <c r="A27" s="32" t="s">
        <v>243</v>
      </c>
      <c r="B27" s="22" t="s">
        <v>107</v>
      </c>
      <c r="C27" s="21" t="s">
        <v>5</v>
      </c>
      <c r="D27" s="4">
        <v>40</v>
      </c>
      <c r="E27" s="123"/>
      <c r="F27" s="6">
        <f t="shared" si="1"/>
        <v>0</v>
      </c>
      <c r="H27" s="5"/>
    </row>
    <row r="28" spans="1:8" x14ac:dyDescent="0.25">
      <c r="A28" s="32" t="s">
        <v>244</v>
      </c>
      <c r="B28" s="7" t="s">
        <v>129</v>
      </c>
      <c r="C28" s="17" t="s">
        <v>5</v>
      </c>
      <c r="D28" s="18">
        <v>40</v>
      </c>
      <c r="E28" s="122"/>
      <c r="F28" s="24">
        <f t="shared" si="1"/>
        <v>0</v>
      </c>
      <c r="H28" s="5"/>
    </row>
    <row r="29" spans="1:8" x14ac:dyDescent="0.25">
      <c r="A29" s="32" t="s">
        <v>245</v>
      </c>
      <c r="B29" s="7" t="s">
        <v>73</v>
      </c>
      <c r="C29" s="17" t="s">
        <v>6</v>
      </c>
      <c r="D29" s="8">
        <v>0.73199999999999998</v>
      </c>
      <c r="E29" s="123"/>
      <c r="F29" s="6">
        <f t="shared" si="1"/>
        <v>0</v>
      </c>
      <c r="H29" s="5"/>
    </row>
    <row r="30" spans="1:8" ht="75" x14ac:dyDescent="0.25">
      <c r="A30" s="32" t="s">
        <v>246</v>
      </c>
      <c r="B30" s="22" t="s">
        <v>136</v>
      </c>
      <c r="C30" s="21" t="s">
        <v>5</v>
      </c>
      <c r="D30" s="4">
        <v>14</v>
      </c>
      <c r="E30" s="123"/>
      <c r="F30" s="6">
        <f t="shared" si="1"/>
        <v>0</v>
      </c>
      <c r="H30" s="5"/>
    </row>
    <row r="31" spans="1:8" x14ac:dyDescent="0.25">
      <c r="A31" s="32" t="s">
        <v>247</v>
      </c>
      <c r="B31" s="7" t="s">
        <v>74</v>
      </c>
      <c r="C31" s="17" t="s">
        <v>5</v>
      </c>
      <c r="D31" s="18">
        <v>14</v>
      </c>
      <c r="E31" s="122"/>
      <c r="F31" s="24">
        <f t="shared" si="1"/>
        <v>0</v>
      </c>
    </row>
    <row r="32" spans="1:8" x14ac:dyDescent="0.25">
      <c r="A32" s="32" t="s">
        <v>248</v>
      </c>
      <c r="B32" s="7" t="s">
        <v>73</v>
      </c>
      <c r="C32" s="17" t="s">
        <v>6</v>
      </c>
      <c r="D32" s="8">
        <v>0.26</v>
      </c>
      <c r="E32" s="123"/>
      <c r="F32" s="6">
        <f t="shared" si="1"/>
        <v>0</v>
      </c>
    </row>
    <row r="33" spans="1:8" ht="75" x14ac:dyDescent="0.25">
      <c r="A33" s="32" t="s">
        <v>249</v>
      </c>
      <c r="B33" s="22" t="s">
        <v>108</v>
      </c>
      <c r="C33" s="21" t="s">
        <v>5</v>
      </c>
      <c r="D33" s="4">
        <v>9.1999999999999993</v>
      </c>
      <c r="E33" s="123"/>
      <c r="F33" s="6">
        <f t="shared" si="1"/>
        <v>0</v>
      </c>
    </row>
    <row r="34" spans="1:8" x14ac:dyDescent="0.25">
      <c r="A34" s="32" t="s">
        <v>250</v>
      </c>
      <c r="B34" s="7" t="s">
        <v>74</v>
      </c>
      <c r="C34" s="17" t="s">
        <v>5</v>
      </c>
      <c r="D34" s="18">
        <v>9.1999999999999993</v>
      </c>
      <c r="E34" s="122"/>
      <c r="F34" s="24">
        <f t="shared" si="1"/>
        <v>0</v>
      </c>
      <c r="H34" s="16"/>
    </row>
    <row r="35" spans="1:8" x14ac:dyDescent="0.25">
      <c r="A35" s="32" t="s">
        <v>251</v>
      </c>
      <c r="B35" s="7" t="s">
        <v>73</v>
      </c>
      <c r="C35" s="17" t="s">
        <v>6</v>
      </c>
      <c r="D35" s="8">
        <v>0.153</v>
      </c>
      <c r="E35" s="123"/>
      <c r="F35" s="6">
        <f t="shared" si="1"/>
        <v>0</v>
      </c>
      <c r="G35" s="19"/>
      <c r="H35" s="16"/>
    </row>
    <row r="36" spans="1:8" ht="30" x14ac:dyDescent="0.25">
      <c r="A36" s="32" t="s">
        <v>252</v>
      </c>
      <c r="B36" s="22" t="s">
        <v>52</v>
      </c>
      <c r="C36" s="21" t="s">
        <v>4</v>
      </c>
      <c r="D36" s="10">
        <v>20</v>
      </c>
      <c r="E36" s="122"/>
      <c r="F36" s="24">
        <f t="shared" si="1"/>
        <v>0</v>
      </c>
    </row>
    <row r="37" spans="1:8" x14ac:dyDescent="0.25">
      <c r="A37" s="32" t="s">
        <v>253</v>
      </c>
      <c r="B37" s="7" t="s">
        <v>51</v>
      </c>
      <c r="C37" s="17" t="s">
        <v>5</v>
      </c>
      <c r="D37" s="8">
        <v>2</v>
      </c>
      <c r="E37" s="123"/>
      <c r="F37" s="6">
        <f t="shared" si="1"/>
        <v>0</v>
      </c>
    </row>
    <row r="38" spans="1:8" ht="30" x14ac:dyDescent="0.25">
      <c r="A38" s="32" t="s">
        <v>254</v>
      </c>
      <c r="B38" s="22" t="s">
        <v>30</v>
      </c>
      <c r="C38" s="21" t="s">
        <v>4</v>
      </c>
      <c r="D38" s="4">
        <v>145</v>
      </c>
      <c r="E38" s="123"/>
      <c r="F38" s="24">
        <f t="shared" si="1"/>
        <v>0</v>
      </c>
    </row>
    <row r="39" spans="1:8" x14ac:dyDescent="0.25">
      <c r="A39" s="32" t="s">
        <v>255</v>
      </c>
      <c r="B39" s="7" t="s">
        <v>16</v>
      </c>
      <c r="C39" s="17" t="s">
        <v>15</v>
      </c>
      <c r="D39" s="18">
        <v>45</v>
      </c>
      <c r="E39" s="123"/>
      <c r="F39" s="6">
        <f t="shared" si="1"/>
        <v>0</v>
      </c>
    </row>
    <row r="40" spans="1:8" ht="23.1" customHeight="1" x14ac:dyDescent="0.25">
      <c r="A40" s="36"/>
      <c r="B40" s="37" t="s">
        <v>256</v>
      </c>
      <c r="C40" s="42"/>
      <c r="D40" s="43"/>
      <c r="E40" s="103"/>
      <c r="F40" s="39"/>
    </row>
    <row r="41" spans="1:8" ht="23.1" customHeight="1" x14ac:dyDescent="0.25">
      <c r="A41" s="36"/>
      <c r="B41" s="28" t="s">
        <v>131</v>
      </c>
      <c r="C41" s="42"/>
      <c r="D41" s="43"/>
      <c r="E41" s="104"/>
      <c r="F41" s="44">
        <f>SUM(F42:F45)</f>
        <v>0</v>
      </c>
    </row>
    <row r="42" spans="1:8" ht="90" x14ac:dyDescent="0.25">
      <c r="A42" s="32" t="s">
        <v>257</v>
      </c>
      <c r="B42" s="22" t="s">
        <v>132</v>
      </c>
      <c r="C42" s="21" t="s">
        <v>5</v>
      </c>
      <c r="D42" s="10">
        <v>5.9</v>
      </c>
      <c r="E42" s="123"/>
      <c r="F42" s="6">
        <f t="shared" ref="F42:F45" si="2">D42*E42</f>
        <v>0</v>
      </c>
    </row>
    <row r="43" spans="1:8" x14ac:dyDescent="0.25">
      <c r="A43" s="32" t="s">
        <v>258</v>
      </c>
      <c r="B43" s="7" t="s">
        <v>133</v>
      </c>
      <c r="C43" s="17" t="s">
        <v>5</v>
      </c>
      <c r="D43" s="18">
        <v>5.9</v>
      </c>
      <c r="E43" s="123"/>
      <c r="F43" s="6">
        <f t="shared" si="2"/>
        <v>0</v>
      </c>
    </row>
    <row r="44" spans="1:8" x14ac:dyDescent="0.25">
      <c r="A44" s="32" t="s">
        <v>259</v>
      </c>
      <c r="B44" s="7" t="s">
        <v>134</v>
      </c>
      <c r="C44" s="17" t="s">
        <v>6</v>
      </c>
      <c r="D44" s="8">
        <v>6.2E-2</v>
      </c>
      <c r="E44" s="123"/>
      <c r="F44" s="6">
        <f t="shared" si="2"/>
        <v>0</v>
      </c>
    </row>
    <row r="45" spans="1:8" x14ac:dyDescent="0.25">
      <c r="A45" s="32" t="s">
        <v>260</v>
      </c>
      <c r="B45" s="7" t="s">
        <v>135</v>
      </c>
      <c r="C45" s="17" t="s">
        <v>6</v>
      </c>
      <c r="D45" s="8">
        <v>0.113</v>
      </c>
      <c r="E45" s="123"/>
      <c r="F45" s="6">
        <f t="shared" si="2"/>
        <v>0</v>
      </c>
    </row>
    <row r="46" spans="1:8" ht="23.1" customHeight="1" x14ac:dyDescent="0.25">
      <c r="A46" s="36"/>
      <c r="B46" s="37" t="s">
        <v>261</v>
      </c>
      <c r="C46" s="42"/>
      <c r="D46" s="43"/>
      <c r="E46" s="103"/>
      <c r="F46" s="39"/>
    </row>
    <row r="47" spans="1:8" ht="23.1" customHeight="1" x14ac:dyDescent="0.25">
      <c r="A47" s="36"/>
      <c r="B47" s="28" t="s">
        <v>76</v>
      </c>
      <c r="C47" s="42"/>
      <c r="D47" s="43"/>
      <c r="E47" s="104"/>
      <c r="F47" s="44">
        <f>SUM(F48:F53)</f>
        <v>0</v>
      </c>
    </row>
    <row r="48" spans="1:8" ht="90" x14ac:dyDescent="0.25">
      <c r="A48" s="32" t="s">
        <v>262</v>
      </c>
      <c r="B48" s="22" t="s">
        <v>268</v>
      </c>
      <c r="C48" s="21" t="s">
        <v>5</v>
      </c>
      <c r="D48" s="10">
        <v>4.8</v>
      </c>
      <c r="E48" s="123"/>
      <c r="F48" s="6">
        <f t="shared" ref="F48" si="3">D48*E48</f>
        <v>0</v>
      </c>
    </row>
    <row r="49" spans="1:6" x14ac:dyDescent="0.25">
      <c r="A49" s="32" t="s">
        <v>263</v>
      </c>
      <c r="B49" s="7" t="s">
        <v>137</v>
      </c>
      <c r="C49" s="17" t="s">
        <v>5</v>
      </c>
      <c r="D49" s="18">
        <v>3.15</v>
      </c>
      <c r="E49" s="122"/>
      <c r="F49" s="24">
        <f>D49*E49</f>
        <v>0</v>
      </c>
    </row>
    <row r="50" spans="1:6" x14ac:dyDescent="0.25">
      <c r="A50" s="32" t="s">
        <v>264</v>
      </c>
      <c r="B50" s="7" t="s">
        <v>75</v>
      </c>
      <c r="C50" s="17" t="s">
        <v>6</v>
      </c>
      <c r="D50" s="8">
        <v>0.42399999999999999</v>
      </c>
      <c r="E50" s="123"/>
      <c r="F50" s="6">
        <f t="shared" ref="F50:F51" si="4">D50*E50</f>
        <v>0</v>
      </c>
    </row>
    <row r="51" spans="1:6" ht="90" x14ac:dyDescent="0.25">
      <c r="A51" s="32" t="s">
        <v>265</v>
      </c>
      <c r="B51" s="22" t="s">
        <v>269</v>
      </c>
      <c r="C51" s="21" t="s">
        <v>5</v>
      </c>
      <c r="D51" s="10">
        <v>9</v>
      </c>
      <c r="E51" s="123"/>
      <c r="F51" s="6">
        <f t="shared" si="4"/>
        <v>0</v>
      </c>
    </row>
    <row r="52" spans="1:6" x14ac:dyDescent="0.25">
      <c r="A52" s="32" t="s">
        <v>266</v>
      </c>
      <c r="B52" s="7" t="s">
        <v>74</v>
      </c>
      <c r="C52" s="17" t="s">
        <v>5</v>
      </c>
      <c r="D52" s="18">
        <v>9</v>
      </c>
      <c r="E52" s="123"/>
      <c r="F52" s="6"/>
    </row>
    <row r="53" spans="1:6" x14ac:dyDescent="0.25">
      <c r="A53" s="32" t="s">
        <v>267</v>
      </c>
      <c r="B53" s="7" t="s">
        <v>75</v>
      </c>
      <c r="C53" s="17" t="s">
        <v>6</v>
      </c>
      <c r="D53" s="8">
        <v>1.0029999999999999</v>
      </c>
      <c r="E53" s="122"/>
      <c r="F53" s="24">
        <f>D53*E53</f>
        <v>0</v>
      </c>
    </row>
    <row r="54" spans="1:6" ht="23.1" customHeight="1" x14ac:dyDescent="0.25">
      <c r="A54" s="36"/>
      <c r="B54" s="28" t="s">
        <v>113</v>
      </c>
      <c r="C54" s="42"/>
      <c r="D54" s="40"/>
      <c r="E54" s="103"/>
      <c r="F54" s="44">
        <f>SUM(F55:F57)</f>
        <v>0</v>
      </c>
    </row>
    <row r="55" spans="1:6" ht="45" x14ac:dyDescent="0.25">
      <c r="A55" s="32" t="s">
        <v>270</v>
      </c>
      <c r="B55" s="22" t="s">
        <v>144</v>
      </c>
      <c r="C55" s="21" t="s">
        <v>6</v>
      </c>
      <c r="D55" s="10">
        <v>0.84699999999999998</v>
      </c>
      <c r="E55" s="122"/>
      <c r="F55" s="24">
        <f>D55*E55</f>
        <v>0</v>
      </c>
    </row>
    <row r="56" spans="1:6" x14ac:dyDescent="0.25">
      <c r="A56" s="32" t="s">
        <v>271</v>
      </c>
      <c r="B56" s="22" t="s">
        <v>143</v>
      </c>
      <c r="C56" s="21" t="s">
        <v>6</v>
      </c>
      <c r="D56" s="10">
        <v>0.84699999999999998</v>
      </c>
      <c r="E56" s="123"/>
      <c r="F56" s="24">
        <f>D56*E56</f>
        <v>0</v>
      </c>
    </row>
    <row r="57" spans="1:6" ht="60" x14ac:dyDescent="0.25">
      <c r="A57" s="32" t="s">
        <v>272</v>
      </c>
      <c r="B57" s="22" t="s">
        <v>97</v>
      </c>
      <c r="C57" s="21" t="s">
        <v>4</v>
      </c>
      <c r="D57" s="4">
        <v>6</v>
      </c>
      <c r="E57" s="122"/>
      <c r="F57" s="24">
        <f t="shared" ref="F57:F61" si="5">D57*E57</f>
        <v>0</v>
      </c>
    </row>
    <row r="58" spans="1:6" ht="23.1" customHeight="1" x14ac:dyDescent="0.25">
      <c r="A58" s="36"/>
      <c r="B58" s="28" t="s">
        <v>42</v>
      </c>
      <c r="C58" s="42"/>
      <c r="D58" s="43"/>
      <c r="E58" s="104"/>
      <c r="F58" s="44">
        <f>SUM(F59:F77)</f>
        <v>0</v>
      </c>
    </row>
    <row r="59" spans="1:6" ht="30" x14ac:dyDescent="0.25">
      <c r="A59" s="32" t="s">
        <v>273</v>
      </c>
      <c r="B59" s="22" t="s">
        <v>53</v>
      </c>
      <c r="C59" s="21" t="s">
        <v>8</v>
      </c>
      <c r="D59" s="4">
        <v>14500</v>
      </c>
      <c r="E59" s="123"/>
      <c r="F59" s="6">
        <f t="shared" si="5"/>
        <v>0</v>
      </c>
    </row>
    <row r="60" spans="1:6" x14ac:dyDescent="0.25">
      <c r="A60" s="32" t="s">
        <v>274</v>
      </c>
      <c r="B60" s="7" t="s">
        <v>82</v>
      </c>
      <c r="C60" s="17" t="s">
        <v>5</v>
      </c>
      <c r="D60" s="18">
        <v>9.1999999999999993</v>
      </c>
      <c r="E60" s="123"/>
      <c r="F60" s="6">
        <f t="shared" si="5"/>
        <v>0</v>
      </c>
    </row>
    <row r="61" spans="1:6" ht="30" x14ac:dyDescent="0.25">
      <c r="A61" s="32" t="s">
        <v>275</v>
      </c>
      <c r="B61" s="7" t="s">
        <v>36</v>
      </c>
      <c r="C61" s="17" t="s">
        <v>8</v>
      </c>
      <c r="D61" s="20">
        <v>14500</v>
      </c>
      <c r="E61" s="123"/>
      <c r="F61" s="6">
        <f t="shared" si="5"/>
        <v>0</v>
      </c>
    </row>
    <row r="62" spans="1:6" ht="33" customHeight="1" x14ac:dyDescent="0.25">
      <c r="A62" s="32" t="s">
        <v>276</v>
      </c>
      <c r="B62" s="7" t="s">
        <v>139</v>
      </c>
      <c r="C62" s="17" t="s">
        <v>6</v>
      </c>
      <c r="D62" s="8">
        <v>1.39</v>
      </c>
      <c r="E62" s="122"/>
      <c r="F62" s="24">
        <f>D62*E62</f>
        <v>0</v>
      </c>
    </row>
    <row r="63" spans="1:6" ht="19.5" customHeight="1" x14ac:dyDescent="0.25">
      <c r="A63" s="32" t="s">
        <v>277</v>
      </c>
      <c r="B63" s="7" t="s">
        <v>140</v>
      </c>
      <c r="C63" s="17" t="s">
        <v>6</v>
      </c>
      <c r="D63" s="8">
        <v>1.39</v>
      </c>
      <c r="E63" s="123"/>
      <c r="F63" s="6">
        <f>D63*E63</f>
        <v>0</v>
      </c>
    </row>
    <row r="64" spans="1:6" ht="30" x14ac:dyDescent="0.25">
      <c r="A64" s="32" t="s">
        <v>278</v>
      </c>
      <c r="B64" s="22" t="s">
        <v>54</v>
      </c>
      <c r="C64" s="21" t="s">
        <v>6</v>
      </c>
      <c r="D64" s="10">
        <v>0.47099999999999997</v>
      </c>
      <c r="E64" s="123"/>
      <c r="F64" s="6">
        <f t="shared" ref="F64" si="6">D64*E64</f>
        <v>0</v>
      </c>
    </row>
    <row r="65" spans="1:6" x14ac:dyDescent="0.25">
      <c r="A65" s="32" t="s">
        <v>279</v>
      </c>
      <c r="B65" s="7" t="s">
        <v>55</v>
      </c>
      <c r="C65" s="17" t="s">
        <v>6</v>
      </c>
      <c r="D65" s="8">
        <v>0.41699999999999998</v>
      </c>
      <c r="E65" s="122"/>
      <c r="F65" s="24">
        <f>D65*E65</f>
        <v>0</v>
      </c>
    </row>
    <row r="66" spans="1:6" x14ac:dyDescent="0.25">
      <c r="A66" s="32" t="s">
        <v>280</v>
      </c>
      <c r="B66" s="7" t="s">
        <v>75</v>
      </c>
      <c r="C66" s="17" t="s">
        <v>6</v>
      </c>
      <c r="D66" s="8"/>
      <c r="E66" s="123"/>
      <c r="F66" s="6">
        <f t="shared" ref="F66:F67" si="7">D66*E66</f>
        <v>0</v>
      </c>
    </row>
    <row r="67" spans="1:6" ht="90" x14ac:dyDescent="0.25">
      <c r="A67" s="32" t="s">
        <v>281</v>
      </c>
      <c r="B67" s="22" t="s">
        <v>138</v>
      </c>
      <c r="C67" s="21" t="s">
        <v>5</v>
      </c>
      <c r="D67" s="10">
        <v>3</v>
      </c>
      <c r="E67" s="123"/>
      <c r="F67" s="6">
        <f t="shared" si="7"/>
        <v>0</v>
      </c>
    </row>
    <row r="68" spans="1:6" x14ac:dyDescent="0.25">
      <c r="A68" s="32" t="s">
        <v>282</v>
      </c>
      <c r="B68" s="7" t="s">
        <v>130</v>
      </c>
      <c r="C68" s="17" t="s">
        <v>5</v>
      </c>
      <c r="D68" s="18">
        <v>3</v>
      </c>
      <c r="E68" s="122"/>
      <c r="F68" s="24">
        <f>D68*E68</f>
        <v>0</v>
      </c>
    </row>
    <row r="69" spans="1:6" x14ac:dyDescent="0.25">
      <c r="A69" s="32" t="s">
        <v>283</v>
      </c>
      <c r="B69" s="7" t="s">
        <v>43</v>
      </c>
      <c r="C69" s="17" t="s">
        <v>6</v>
      </c>
      <c r="D69" s="8">
        <v>0.14299999999999999</v>
      </c>
      <c r="E69" s="123"/>
      <c r="F69" s="6">
        <f t="shared" ref="F69:F75" si="8">D69*E69</f>
        <v>0</v>
      </c>
    </row>
    <row r="70" spans="1:6" ht="75" x14ac:dyDescent="0.25">
      <c r="A70" s="32" t="s">
        <v>284</v>
      </c>
      <c r="B70" s="22" t="s">
        <v>141</v>
      </c>
      <c r="C70" s="21" t="s">
        <v>5</v>
      </c>
      <c r="D70" s="4">
        <v>2.6</v>
      </c>
      <c r="E70" s="123"/>
      <c r="F70" s="6">
        <f t="shared" si="8"/>
        <v>0</v>
      </c>
    </row>
    <row r="71" spans="1:6" x14ac:dyDescent="0.25">
      <c r="A71" s="32" t="s">
        <v>285</v>
      </c>
      <c r="B71" s="7" t="s">
        <v>137</v>
      </c>
      <c r="C71" s="17" t="s">
        <v>5</v>
      </c>
      <c r="D71" s="18">
        <v>2.6</v>
      </c>
      <c r="E71" s="122"/>
      <c r="F71" s="24">
        <f t="shared" si="8"/>
        <v>0</v>
      </c>
    </row>
    <row r="72" spans="1:6" x14ac:dyDescent="0.25">
      <c r="A72" s="32" t="s">
        <v>286</v>
      </c>
      <c r="B72" s="7" t="s">
        <v>112</v>
      </c>
      <c r="C72" s="17" t="s">
        <v>6</v>
      </c>
      <c r="D72" s="8">
        <v>0.26400000000000001</v>
      </c>
      <c r="E72" s="122"/>
      <c r="F72" s="24">
        <f t="shared" si="8"/>
        <v>0</v>
      </c>
    </row>
    <row r="73" spans="1:6" ht="60" x14ac:dyDescent="0.25">
      <c r="A73" s="32" t="s">
        <v>287</v>
      </c>
      <c r="B73" s="22" t="s">
        <v>142</v>
      </c>
      <c r="C73" s="21" t="s">
        <v>6</v>
      </c>
      <c r="D73" s="10">
        <v>0.127</v>
      </c>
      <c r="E73" s="122"/>
      <c r="F73" s="24">
        <f t="shared" si="8"/>
        <v>0</v>
      </c>
    </row>
    <row r="74" spans="1:6" x14ac:dyDescent="0.25">
      <c r="A74" s="32" t="s">
        <v>288</v>
      </c>
      <c r="B74" s="22" t="s">
        <v>143</v>
      </c>
      <c r="C74" s="21" t="s">
        <v>6</v>
      </c>
      <c r="D74" s="10">
        <v>0.127</v>
      </c>
      <c r="E74" s="123"/>
      <c r="F74" s="6">
        <f t="shared" si="8"/>
        <v>0</v>
      </c>
    </row>
    <row r="75" spans="1:6" ht="30" x14ac:dyDescent="0.25">
      <c r="A75" s="32" t="s">
        <v>289</v>
      </c>
      <c r="B75" s="22" t="s">
        <v>56</v>
      </c>
      <c r="C75" s="21" t="s">
        <v>8</v>
      </c>
      <c r="D75" s="4">
        <v>5780</v>
      </c>
      <c r="E75" s="123"/>
      <c r="F75" s="6">
        <f t="shared" si="8"/>
        <v>0</v>
      </c>
    </row>
    <row r="76" spans="1:6" x14ac:dyDescent="0.25">
      <c r="A76" s="32" t="s">
        <v>290</v>
      </c>
      <c r="B76" s="7" t="s">
        <v>35</v>
      </c>
      <c r="C76" s="17" t="s">
        <v>5</v>
      </c>
      <c r="D76" s="18">
        <v>3.6</v>
      </c>
      <c r="E76" s="123"/>
      <c r="F76" s="6"/>
    </row>
    <row r="77" spans="1:6" ht="30" x14ac:dyDescent="0.25">
      <c r="A77" s="32" t="s">
        <v>291</v>
      </c>
      <c r="B77" s="7" t="s">
        <v>36</v>
      </c>
      <c r="C77" s="17" t="s">
        <v>8</v>
      </c>
      <c r="D77" s="20">
        <v>5780</v>
      </c>
      <c r="E77" s="122"/>
      <c r="F77" s="24">
        <f t="shared" ref="F77:F85" si="9">D77*E77</f>
        <v>0</v>
      </c>
    </row>
    <row r="78" spans="1:6" ht="23.1" customHeight="1" x14ac:dyDescent="0.25">
      <c r="A78" s="36"/>
      <c r="B78" s="28" t="s">
        <v>145</v>
      </c>
      <c r="C78" s="30"/>
      <c r="D78" s="45"/>
      <c r="E78" s="103"/>
      <c r="F78" s="44">
        <f>SUM(F79:F87)</f>
        <v>0</v>
      </c>
    </row>
    <row r="79" spans="1:6" ht="45" x14ac:dyDescent="0.25">
      <c r="A79" s="32" t="s">
        <v>292</v>
      </c>
      <c r="B79" s="22" t="s">
        <v>147</v>
      </c>
      <c r="C79" s="21" t="s">
        <v>6</v>
      </c>
      <c r="D79" s="10">
        <v>3.6320000000000001</v>
      </c>
      <c r="E79" s="122"/>
      <c r="F79" s="24">
        <f t="shared" si="9"/>
        <v>0</v>
      </c>
    </row>
    <row r="80" spans="1:6" x14ac:dyDescent="0.25">
      <c r="A80" s="32" t="s">
        <v>293</v>
      </c>
      <c r="B80" s="22" t="s">
        <v>143</v>
      </c>
      <c r="C80" s="21" t="s">
        <v>6</v>
      </c>
      <c r="D80" s="10">
        <f>D79</f>
        <v>3.6320000000000001</v>
      </c>
      <c r="E80" s="122"/>
      <c r="F80" s="24">
        <f t="shared" si="9"/>
        <v>0</v>
      </c>
    </row>
    <row r="81" spans="1:6" ht="45" x14ac:dyDescent="0.25">
      <c r="A81" s="32" t="s">
        <v>294</v>
      </c>
      <c r="B81" s="22" t="s">
        <v>148</v>
      </c>
      <c r="C81" s="21" t="s">
        <v>6</v>
      </c>
      <c r="D81" s="10">
        <v>0.85299999999999998</v>
      </c>
      <c r="E81" s="122"/>
      <c r="F81" s="24">
        <f t="shared" si="9"/>
        <v>0</v>
      </c>
    </row>
    <row r="82" spans="1:6" x14ac:dyDescent="0.25">
      <c r="A82" s="32" t="s">
        <v>295</v>
      </c>
      <c r="B82" s="22" t="s">
        <v>143</v>
      </c>
      <c r="C82" s="21" t="s">
        <v>6</v>
      </c>
      <c r="D82" s="10">
        <f>D81</f>
        <v>0.85299999999999998</v>
      </c>
      <c r="E82" s="122"/>
      <c r="F82" s="24">
        <f t="shared" si="9"/>
        <v>0</v>
      </c>
    </row>
    <row r="83" spans="1:6" ht="45" x14ac:dyDescent="0.25">
      <c r="A83" s="32" t="s">
        <v>296</v>
      </c>
      <c r="B83" s="22" t="s">
        <v>146</v>
      </c>
      <c r="C83" s="21" t="s">
        <v>6</v>
      </c>
      <c r="D83" s="10">
        <v>3.2000000000000001E-2</v>
      </c>
      <c r="E83" s="122"/>
      <c r="F83" s="24">
        <f t="shared" si="9"/>
        <v>0</v>
      </c>
    </row>
    <row r="84" spans="1:6" x14ac:dyDescent="0.25">
      <c r="A84" s="32" t="s">
        <v>297</v>
      </c>
      <c r="B84" s="22" t="s">
        <v>143</v>
      </c>
      <c r="C84" s="21" t="s">
        <v>6</v>
      </c>
      <c r="D84" s="10">
        <f>D83</f>
        <v>3.2000000000000001E-2</v>
      </c>
      <c r="E84" s="123"/>
      <c r="F84" s="24">
        <f t="shared" si="9"/>
        <v>0</v>
      </c>
    </row>
    <row r="85" spans="1:6" x14ac:dyDescent="0.25">
      <c r="A85" s="32" t="s">
        <v>298</v>
      </c>
      <c r="B85" s="22" t="s">
        <v>149</v>
      </c>
      <c r="C85" s="21" t="s">
        <v>4</v>
      </c>
      <c r="D85" s="10">
        <v>350</v>
      </c>
      <c r="E85" s="123"/>
      <c r="F85" s="24">
        <f t="shared" si="9"/>
        <v>0</v>
      </c>
    </row>
    <row r="86" spans="1:6" ht="21" customHeight="1" x14ac:dyDescent="0.25">
      <c r="A86" s="32" t="s">
        <v>299</v>
      </c>
      <c r="B86" s="7" t="s">
        <v>150</v>
      </c>
      <c r="C86" s="17" t="s">
        <v>15</v>
      </c>
      <c r="D86" s="8">
        <v>85</v>
      </c>
      <c r="E86" s="122"/>
      <c r="F86" s="6"/>
    </row>
    <row r="87" spans="1:6" ht="19.5" customHeight="1" x14ac:dyDescent="0.25">
      <c r="A87" s="32" t="s">
        <v>300</v>
      </c>
      <c r="B87" s="7" t="s">
        <v>151</v>
      </c>
      <c r="C87" s="17" t="s">
        <v>15</v>
      </c>
      <c r="D87" s="8">
        <v>90</v>
      </c>
      <c r="E87" s="122"/>
      <c r="F87" s="24">
        <f t="shared" ref="F87:F89" si="10">D87*E87</f>
        <v>0</v>
      </c>
    </row>
    <row r="88" spans="1:6" ht="23.1" customHeight="1" x14ac:dyDescent="0.25">
      <c r="A88" s="36"/>
      <c r="B88" s="28" t="s">
        <v>175</v>
      </c>
      <c r="C88" s="30"/>
      <c r="D88" s="45"/>
      <c r="E88" s="103"/>
      <c r="F88" s="44">
        <f>SUM(F89)</f>
        <v>0</v>
      </c>
    </row>
    <row r="89" spans="1:6" x14ac:dyDescent="0.25">
      <c r="A89" s="32" t="s">
        <v>301</v>
      </c>
      <c r="B89" s="22" t="s">
        <v>176</v>
      </c>
      <c r="C89" s="21" t="s">
        <v>177</v>
      </c>
      <c r="D89" s="10">
        <v>1</v>
      </c>
      <c r="E89" s="122"/>
      <c r="F89" s="24">
        <f t="shared" si="10"/>
        <v>0</v>
      </c>
    </row>
    <row r="90" spans="1:6" ht="23.1" customHeight="1" x14ac:dyDescent="0.25">
      <c r="A90" s="36"/>
      <c r="B90" s="37" t="s">
        <v>320</v>
      </c>
      <c r="C90" s="30"/>
      <c r="D90" s="45"/>
      <c r="E90" s="103"/>
      <c r="F90" s="39"/>
    </row>
    <row r="91" spans="1:6" ht="23.1" customHeight="1" x14ac:dyDescent="0.25">
      <c r="A91" s="36"/>
      <c r="B91" s="28" t="s">
        <v>9</v>
      </c>
      <c r="C91" s="30"/>
      <c r="D91" s="45"/>
      <c r="E91" s="103"/>
      <c r="F91" s="44">
        <f>SUM(F92:F109)</f>
        <v>0</v>
      </c>
    </row>
    <row r="92" spans="1:6" ht="18.75" customHeight="1" x14ac:dyDescent="0.25">
      <c r="A92" s="32" t="s">
        <v>302</v>
      </c>
      <c r="B92" s="22" t="s">
        <v>152</v>
      </c>
      <c r="C92" s="21" t="s">
        <v>5</v>
      </c>
      <c r="D92" s="10">
        <v>6.37</v>
      </c>
      <c r="E92" s="122"/>
      <c r="F92" s="24">
        <f t="shared" ref="F92:F105" si="11">D92*E92</f>
        <v>0</v>
      </c>
    </row>
    <row r="93" spans="1:6" ht="15.75" customHeight="1" x14ac:dyDescent="0.25">
      <c r="A93" s="32" t="s">
        <v>303</v>
      </c>
      <c r="B93" s="22" t="s">
        <v>156</v>
      </c>
      <c r="C93" s="21" t="s">
        <v>6</v>
      </c>
      <c r="D93" s="10">
        <v>1.694</v>
      </c>
      <c r="E93" s="122"/>
      <c r="F93" s="24">
        <f t="shared" si="11"/>
        <v>0</v>
      </c>
    </row>
    <row r="94" spans="1:6" ht="15.75" customHeight="1" x14ac:dyDescent="0.25">
      <c r="A94" s="32" t="s">
        <v>304</v>
      </c>
      <c r="B94" s="22" t="s">
        <v>153</v>
      </c>
      <c r="C94" s="21" t="s">
        <v>5</v>
      </c>
      <c r="D94" s="10">
        <v>6.37</v>
      </c>
      <c r="E94" s="122"/>
      <c r="F94" s="24">
        <f t="shared" si="11"/>
        <v>0</v>
      </c>
    </row>
    <row r="95" spans="1:6" ht="17.25" customHeight="1" x14ac:dyDescent="0.25">
      <c r="A95" s="32" t="s">
        <v>305</v>
      </c>
      <c r="B95" s="22" t="s">
        <v>154</v>
      </c>
      <c r="C95" s="21" t="s">
        <v>15</v>
      </c>
      <c r="D95" s="10">
        <v>68</v>
      </c>
      <c r="E95" s="122"/>
      <c r="F95" s="24">
        <f t="shared" si="11"/>
        <v>0</v>
      </c>
    </row>
    <row r="96" spans="1:6" ht="15.75" customHeight="1" x14ac:dyDescent="0.25">
      <c r="A96" s="32" t="s">
        <v>306</v>
      </c>
      <c r="B96" s="22" t="s">
        <v>157</v>
      </c>
      <c r="C96" s="21" t="s">
        <v>15</v>
      </c>
      <c r="D96" s="10">
        <v>1.694</v>
      </c>
      <c r="E96" s="122"/>
      <c r="F96" s="24">
        <f t="shared" si="11"/>
        <v>0</v>
      </c>
    </row>
    <row r="97" spans="1:6" ht="16.5" customHeight="1" x14ac:dyDescent="0.25">
      <c r="A97" s="32" t="s">
        <v>307</v>
      </c>
      <c r="B97" s="22" t="s">
        <v>104</v>
      </c>
      <c r="C97" s="21" t="s">
        <v>4</v>
      </c>
      <c r="D97" s="10">
        <v>150</v>
      </c>
      <c r="E97" s="123"/>
      <c r="F97" s="6">
        <f t="shared" si="11"/>
        <v>0</v>
      </c>
    </row>
    <row r="98" spans="1:6" x14ac:dyDescent="0.25">
      <c r="A98" s="32" t="s">
        <v>308</v>
      </c>
      <c r="B98" s="22" t="s">
        <v>105</v>
      </c>
      <c r="C98" s="21" t="s">
        <v>4</v>
      </c>
      <c r="D98" s="10">
        <v>161.1</v>
      </c>
      <c r="E98" s="122"/>
      <c r="F98" s="24">
        <f t="shared" si="11"/>
        <v>0</v>
      </c>
    </row>
    <row r="99" spans="1:6" x14ac:dyDescent="0.25">
      <c r="A99" s="32" t="s">
        <v>309</v>
      </c>
      <c r="B99" s="7" t="s">
        <v>106</v>
      </c>
      <c r="C99" s="17" t="s">
        <v>5</v>
      </c>
      <c r="D99" s="18">
        <v>16.11</v>
      </c>
      <c r="E99" s="123"/>
      <c r="F99" s="6">
        <f t="shared" si="11"/>
        <v>0</v>
      </c>
    </row>
    <row r="100" spans="1:6" x14ac:dyDescent="0.25">
      <c r="A100" s="32" t="s">
        <v>310</v>
      </c>
      <c r="B100" s="22" t="s">
        <v>57</v>
      </c>
      <c r="C100" s="21" t="s">
        <v>4</v>
      </c>
      <c r="D100" s="4">
        <v>204</v>
      </c>
      <c r="E100" s="123"/>
      <c r="F100" s="6">
        <f t="shared" si="11"/>
        <v>0</v>
      </c>
    </row>
    <row r="101" spans="1:6" ht="30" x14ac:dyDescent="0.25">
      <c r="A101" s="32" t="s">
        <v>311</v>
      </c>
      <c r="B101" s="7" t="s">
        <v>155</v>
      </c>
      <c r="C101" s="17" t="s">
        <v>4</v>
      </c>
      <c r="D101" s="18">
        <v>204</v>
      </c>
      <c r="E101" s="122"/>
      <c r="F101" s="24">
        <f t="shared" si="11"/>
        <v>0</v>
      </c>
    </row>
    <row r="102" spans="1:6" x14ac:dyDescent="0.25">
      <c r="A102" s="32" t="s">
        <v>312</v>
      </c>
      <c r="B102" s="7" t="s">
        <v>111</v>
      </c>
      <c r="C102" s="17" t="s">
        <v>15</v>
      </c>
      <c r="D102" s="18">
        <v>98</v>
      </c>
      <c r="E102" s="122"/>
      <c r="F102" s="24">
        <f t="shared" si="11"/>
        <v>0</v>
      </c>
    </row>
    <row r="103" spans="1:6" x14ac:dyDescent="0.25">
      <c r="A103" s="32" t="s">
        <v>313</v>
      </c>
      <c r="B103" s="22" t="s">
        <v>71</v>
      </c>
      <c r="C103" s="21" t="s">
        <v>24</v>
      </c>
      <c r="D103" s="10">
        <v>55.4</v>
      </c>
      <c r="E103" s="122"/>
      <c r="F103" s="24">
        <f t="shared" si="11"/>
        <v>0</v>
      </c>
    </row>
    <row r="104" spans="1:6" ht="32.25" customHeight="1" x14ac:dyDescent="0.25">
      <c r="A104" s="32" t="s">
        <v>314</v>
      </c>
      <c r="B104" s="22" t="s">
        <v>58</v>
      </c>
      <c r="C104" s="21" t="s">
        <v>24</v>
      </c>
      <c r="D104" s="4">
        <v>39.4</v>
      </c>
      <c r="E104" s="123"/>
      <c r="F104" s="6">
        <f>D104*E104</f>
        <v>0</v>
      </c>
    </row>
    <row r="105" spans="1:6" x14ac:dyDescent="0.25">
      <c r="A105" s="32" t="s">
        <v>315</v>
      </c>
      <c r="B105" s="22" t="s">
        <v>59</v>
      </c>
      <c r="C105" s="21" t="s">
        <v>24</v>
      </c>
      <c r="D105" s="4">
        <v>6</v>
      </c>
      <c r="E105" s="123"/>
      <c r="F105" s="6">
        <f t="shared" si="11"/>
        <v>0</v>
      </c>
    </row>
    <row r="106" spans="1:6" ht="56.25" customHeight="1" x14ac:dyDescent="0.25">
      <c r="A106" s="32" t="s">
        <v>316</v>
      </c>
      <c r="B106" s="9" t="s">
        <v>72</v>
      </c>
      <c r="C106" s="17" t="s">
        <v>7</v>
      </c>
      <c r="D106" s="18">
        <v>55.4</v>
      </c>
      <c r="E106" s="122"/>
      <c r="F106" s="24">
        <f>D106*E106</f>
        <v>0</v>
      </c>
    </row>
    <row r="107" spans="1:6" ht="30" x14ac:dyDescent="0.25">
      <c r="A107" s="32" t="s">
        <v>317</v>
      </c>
      <c r="B107" s="7" t="s">
        <v>61</v>
      </c>
      <c r="C107" s="17" t="s">
        <v>7</v>
      </c>
      <c r="D107" s="18">
        <v>6</v>
      </c>
      <c r="E107" s="123"/>
      <c r="F107" s="6">
        <f t="shared" ref="F107:F108" si="12">D107*E107</f>
        <v>0</v>
      </c>
    </row>
    <row r="108" spans="1:6" ht="45" x14ac:dyDescent="0.25">
      <c r="A108" s="32" t="s">
        <v>318</v>
      </c>
      <c r="B108" s="22" t="s">
        <v>60</v>
      </c>
      <c r="C108" s="21" t="s">
        <v>4</v>
      </c>
      <c r="D108" s="4">
        <v>22</v>
      </c>
      <c r="E108" s="122"/>
      <c r="F108" s="24">
        <f t="shared" si="12"/>
        <v>0</v>
      </c>
    </row>
    <row r="109" spans="1:6" ht="30" x14ac:dyDescent="0.25">
      <c r="A109" s="32" t="s">
        <v>319</v>
      </c>
      <c r="B109" s="7" t="s">
        <v>44</v>
      </c>
      <c r="C109" s="17" t="s">
        <v>4</v>
      </c>
      <c r="D109" s="18">
        <v>22</v>
      </c>
      <c r="E109" s="122"/>
      <c r="F109" s="6">
        <f t="shared" ref="F109:F113" si="13">E109*D109</f>
        <v>0</v>
      </c>
    </row>
    <row r="110" spans="1:6" ht="23.1" customHeight="1" x14ac:dyDescent="0.25">
      <c r="A110" s="36"/>
      <c r="B110" s="28" t="s">
        <v>102</v>
      </c>
      <c r="C110" s="30"/>
      <c r="D110" s="38"/>
      <c r="E110" s="104"/>
      <c r="F110" s="44">
        <f>SUM(F111:F113)</f>
        <v>0</v>
      </c>
    </row>
    <row r="111" spans="1:6" x14ac:dyDescent="0.25">
      <c r="A111" s="32" t="s">
        <v>321</v>
      </c>
      <c r="B111" s="2" t="s">
        <v>100</v>
      </c>
      <c r="C111" s="21" t="s">
        <v>5</v>
      </c>
      <c r="D111" s="3">
        <v>0.2</v>
      </c>
      <c r="E111" s="123"/>
      <c r="F111" s="6">
        <f t="shared" si="13"/>
        <v>0</v>
      </c>
    </row>
    <row r="112" spans="1:6" x14ac:dyDescent="0.25">
      <c r="A112" s="32" t="s">
        <v>322</v>
      </c>
      <c r="B112" s="22" t="s">
        <v>101</v>
      </c>
      <c r="C112" s="17" t="s">
        <v>4</v>
      </c>
      <c r="D112" s="15">
        <v>8.2799999999999994</v>
      </c>
      <c r="E112" s="123"/>
      <c r="F112" s="6">
        <f t="shared" si="13"/>
        <v>0</v>
      </c>
    </row>
    <row r="113" spans="1:6" x14ac:dyDescent="0.25">
      <c r="A113" s="32" t="s">
        <v>323</v>
      </c>
      <c r="B113" s="22" t="s">
        <v>103</v>
      </c>
      <c r="C113" s="17" t="s">
        <v>4</v>
      </c>
      <c r="D113" s="15">
        <v>3</v>
      </c>
      <c r="E113" s="123"/>
      <c r="F113" s="6">
        <f t="shared" si="13"/>
        <v>0</v>
      </c>
    </row>
    <row r="114" spans="1:6" ht="23.1" customHeight="1" x14ac:dyDescent="0.25">
      <c r="A114" s="36"/>
      <c r="B114" s="37" t="s">
        <v>324</v>
      </c>
      <c r="C114" s="42"/>
      <c r="D114" s="40"/>
      <c r="E114" s="104"/>
      <c r="F114" s="41"/>
    </row>
    <row r="115" spans="1:6" ht="23.1" customHeight="1" x14ac:dyDescent="0.25">
      <c r="A115" s="36"/>
      <c r="B115" s="28" t="s">
        <v>37</v>
      </c>
      <c r="C115" s="42"/>
      <c r="D115" s="46"/>
      <c r="E115" s="103"/>
      <c r="F115" s="44">
        <f>SUM(F117:F148)</f>
        <v>0</v>
      </c>
    </row>
    <row r="116" spans="1:6" x14ac:dyDescent="0.25">
      <c r="A116" s="36"/>
      <c r="B116" s="47" t="s">
        <v>79</v>
      </c>
      <c r="C116" s="42"/>
      <c r="D116" s="43"/>
      <c r="E116" s="103"/>
      <c r="F116" s="39"/>
    </row>
    <row r="117" spans="1:6" x14ac:dyDescent="0.25">
      <c r="A117" s="32" t="s">
        <v>325</v>
      </c>
      <c r="B117" s="2" t="s">
        <v>162</v>
      </c>
      <c r="C117" s="21" t="s">
        <v>4</v>
      </c>
      <c r="D117" s="4">
        <v>92.8</v>
      </c>
      <c r="E117" s="123"/>
      <c r="F117" s="6">
        <f t="shared" ref="F117:F122" si="14">D117*E117</f>
        <v>0</v>
      </c>
    </row>
    <row r="118" spans="1:6" ht="30" x14ac:dyDescent="0.25">
      <c r="A118" s="32" t="s">
        <v>326</v>
      </c>
      <c r="B118" s="22" t="s">
        <v>163</v>
      </c>
      <c r="C118" s="21" t="s">
        <v>5</v>
      </c>
      <c r="D118" s="10">
        <v>9.2799999999999994</v>
      </c>
      <c r="E118" s="123"/>
      <c r="F118" s="6">
        <f t="shared" si="14"/>
        <v>0</v>
      </c>
    </row>
    <row r="119" spans="1:6" x14ac:dyDescent="0.25">
      <c r="A119" s="32" t="s">
        <v>327</v>
      </c>
      <c r="B119" s="7" t="s">
        <v>164</v>
      </c>
      <c r="C119" s="17" t="s">
        <v>5</v>
      </c>
      <c r="D119" s="18">
        <v>9.3000000000000007</v>
      </c>
      <c r="E119" s="122"/>
      <c r="F119" s="24">
        <f t="shared" si="14"/>
        <v>0</v>
      </c>
    </row>
    <row r="120" spans="1:6" x14ac:dyDescent="0.25">
      <c r="A120" s="32" t="s">
        <v>328</v>
      </c>
      <c r="B120" s="7" t="s">
        <v>165</v>
      </c>
      <c r="C120" s="17" t="s">
        <v>8</v>
      </c>
      <c r="D120" s="18">
        <v>200</v>
      </c>
      <c r="E120" s="123"/>
      <c r="F120" s="6">
        <f t="shared" si="14"/>
        <v>0</v>
      </c>
    </row>
    <row r="121" spans="1:6" x14ac:dyDescent="0.25">
      <c r="A121" s="32" t="s">
        <v>329</v>
      </c>
      <c r="B121" s="22" t="s">
        <v>98</v>
      </c>
      <c r="C121" s="21" t="s">
        <v>4</v>
      </c>
      <c r="D121" s="10">
        <v>92.8</v>
      </c>
      <c r="E121" s="123"/>
      <c r="F121" s="6">
        <f t="shared" si="14"/>
        <v>0</v>
      </c>
    </row>
    <row r="122" spans="1:6" x14ac:dyDescent="0.25">
      <c r="A122" s="32" t="s">
        <v>330</v>
      </c>
      <c r="B122" s="7" t="s">
        <v>99</v>
      </c>
      <c r="C122" s="17" t="s">
        <v>4</v>
      </c>
      <c r="D122" s="18">
        <v>92.8</v>
      </c>
      <c r="E122" s="123"/>
      <c r="F122" s="6">
        <f t="shared" si="14"/>
        <v>0</v>
      </c>
    </row>
    <row r="123" spans="1:6" x14ac:dyDescent="0.25">
      <c r="A123" s="32" t="s">
        <v>331</v>
      </c>
      <c r="B123" s="7" t="s">
        <v>166</v>
      </c>
      <c r="C123" s="17" t="s">
        <v>5</v>
      </c>
      <c r="D123" s="18">
        <v>7.0000000000000007E-2</v>
      </c>
      <c r="E123" s="122"/>
      <c r="F123" s="24">
        <f>D123*E123</f>
        <v>0</v>
      </c>
    </row>
    <row r="124" spans="1:6" x14ac:dyDescent="0.25">
      <c r="A124" s="32" t="s">
        <v>332</v>
      </c>
      <c r="B124" s="7" t="s">
        <v>167</v>
      </c>
      <c r="C124" s="17" t="s">
        <v>5</v>
      </c>
      <c r="D124" s="18">
        <v>0.23</v>
      </c>
      <c r="E124" s="123"/>
      <c r="F124" s="6">
        <f t="shared" ref="F124" si="15">D124*E124</f>
        <v>0</v>
      </c>
    </row>
    <row r="125" spans="1:6" x14ac:dyDescent="0.25">
      <c r="A125" s="32" t="s">
        <v>333</v>
      </c>
      <c r="B125" s="7" t="s">
        <v>168</v>
      </c>
      <c r="C125" s="21" t="s">
        <v>4</v>
      </c>
      <c r="D125" s="4">
        <v>92.8</v>
      </c>
      <c r="E125" s="122"/>
      <c r="F125" s="24">
        <f>D125*E125</f>
        <v>0</v>
      </c>
    </row>
    <row r="126" spans="1:6" x14ac:dyDescent="0.25">
      <c r="A126" s="32" t="s">
        <v>334</v>
      </c>
      <c r="B126" s="7" t="s">
        <v>169</v>
      </c>
      <c r="C126" s="17" t="s">
        <v>5</v>
      </c>
      <c r="D126" s="18">
        <v>3.44</v>
      </c>
      <c r="E126" s="123"/>
      <c r="F126" s="6">
        <f t="shared" ref="F126" si="16">D126*E126</f>
        <v>0</v>
      </c>
    </row>
    <row r="127" spans="1:6" x14ac:dyDescent="0.25">
      <c r="A127" s="32" t="s">
        <v>335</v>
      </c>
      <c r="B127" s="22" t="s">
        <v>25</v>
      </c>
      <c r="C127" s="21" t="s">
        <v>7</v>
      </c>
      <c r="D127" s="4">
        <v>96</v>
      </c>
      <c r="E127" s="122"/>
      <c r="F127" s="24">
        <f>D127*E127</f>
        <v>0</v>
      </c>
    </row>
    <row r="128" spans="1:6" ht="30" x14ac:dyDescent="0.25">
      <c r="A128" s="32" t="s">
        <v>336</v>
      </c>
      <c r="B128" s="7" t="s">
        <v>27</v>
      </c>
      <c r="C128" s="17" t="s">
        <v>7</v>
      </c>
      <c r="D128" s="18">
        <v>96</v>
      </c>
      <c r="E128" s="122"/>
      <c r="F128" s="24">
        <f>D128*E128</f>
        <v>0</v>
      </c>
    </row>
    <row r="129" spans="1:8" ht="45" x14ac:dyDescent="0.25">
      <c r="A129" s="32" t="s">
        <v>337</v>
      </c>
      <c r="B129" s="7" t="s">
        <v>26</v>
      </c>
      <c r="C129" s="21" t="s">
        <v>4</v>
      </c>
      <c r="D129" s="4">
        <v>92.8</v>
      </c>
      <c r="E129" s="122"/>
      <c r="F129" s="24">
        <f>D129*E129</f>
        <v>0</v>
      </c>
    </row>
    <row r="130" spans="1:8" x14ac:dyDescent="0.25">
      <c r="A130" s="32" t="s">
        <v>338</v>
      </c>
      <c r="B130" s="7" t="s">
        <v>170</v>
      </c>
      <c r="C130" s="21" t="s">
        <v>15</v>
      </c>
      <c r="D130" s="4">
        <v>28</v>
      </c>
      <c r="E130" s="122"/>
      <c r="F130" s="24">
        <f t="shared" ref="F130:F137" si="17">D130*E130</f>
        <v>0</v>
      </c>
      <c r="H130" s="5"/>
    </row>
    <row r="131" spans="1:8" x14ac:dyDescent="0.25">
      <c r="A131" s="36"/>
      <c r="B131" s="47" t="s">
        <v>80</v>
      </c>
      <c r="C131" s="42"/>
      <c r="D131" s="43"/>
      <c r="E131" s="103"/>
      <c r="F131" s="39"/>
    </row>
    <row r="132" spans="1:8" x14ac:dyDescent="0.25">
      <c r="A132" s="32" t="s">
        <v>339</v>
      </c>
      <c r="B132" s="2" t="s">
        <v>162</v>
      </c>
      <c r="C132" s="21" t="s">
        <v>4</v>
      </c>
      <c r="D132" s="4">
        <v>37.14</v>
      </c>
      <c r="E132" s="123"/>
      <c r="F132" s="6">
        <f t="shared" si="17"/>
        <v>0</v>
      </c>
    </row>
    <row r="133" spans="1:8" x14ac:dyDescent="0.25">
      <c r="A133" s="32" t="s">
        <v>340</v>
      </c>
      <c r="B133" s="22" t="s">
        <v>98</v>
      </c>
      <c r="C133" s="21" t="s">
        <v>4</v>
      </c>
      <c r="D133" s="10">
        <v>37.14</v>
      </c>
      <c r="E133" s="122"/>
      <c r="F133" s="24">
        <f t="shared" si="17"/>
        <v>0</v>
      </c>
    </row>
    <row r="134" spans="1:8" x14ac:dyDescent="0.25">
      <c r="A134" s="32" t="s">
        <v>341</v>
      </c>
      <c r="B134" s="7" t="s">
        <v>99</v>
      </c>
      <c r="C134" s="17" t="s">
        <v>4</v>
      </c>
      <c r="D134" s="18">
        <v>37.14</v>
      </c>
      <c r="E134" s="123"/>
      <c r="F134" s="6">
        <f t="shared" si="17"/>
        <v>0</v>
      </c>
    </row>
    <row r="135" spans="1:8" ht="30" x14ac:dyDescent="0.25">
      <c r="A135" s="32" t="s">
        <v>342</v>
      </c>
      <c r="B135" s="22" t="s">
        <v>163</v>
      </c>
      <c r="C135" s="21" t="s">
        <v>5</v>
      </c>
      <c r="D135" s="10">
        <v>3.71</v>
      </c>
      <c r="E135" s="123"/>
      <c r="F135" s="6">
        <f t="shared" si="17"/>
        <v>0</v>
      </c>
    </row>
    <row r="136" spans="1:8" x14ac:dyDescent="0.25">
      <c r="A136" s="32" t="s">
        <v>343</v>
      </c>
      <c r="B136" s="7" t="s">
        <v>164</v>
      </c>
      <c r="C136" s="17" t="s">
        <v>5</v>
      </c>
      <c r="D136" s="18">
        <v>3.71</v>
      </c>
      <c r="E136" s="123"/>
      <c r="F136" s="6">
        <f t="shared" si="17"/>
        <v>0</v>
      </c>
    </row>
    <row r="137" spans="1:8" x14ac:dyDescent="0.25">
      <c r="A137" s="32" t="s">
        <v>344</v>
      </c>
      <c r="B137" s="7" t="s">
        <v>171</v>
      </c>
      <c r="C137" s="17" t="s">
        <v>4</v>
      </c>
      <c r="D137" s="18">
        <v>37.14</v>
      </c>
      <c r="E137" s="122"/>
      <c r="F137" s="24">
        <f t="shared" si="17"/>
        <v>0</v>
      </c>
    </row>
    <row r="138" spans="1:8" x14ac:dyDescent="0.25">
      <c r="A138" s="32" t="s">
        <v>345</v>
      </c>
      <c r="B138" s="7" t="s">
        <v>172</v>
      </c>
      <c r="C138" s="17" t="s">
        <v>5</v>
      </c>
      <c r="D138" s="18">
        <v>0.74</v>
      </c>
      <c r="E138" s="122"/>
      <c r="F138" s="6"/>
    </row>
    <row r="139" spans="1:8" ht="60" x14ac:dyDescent="0.25">
      <c r="A139" s="32" t="s">
        <v>346</v>
      </c>
      <c r="B139" s="22" t="s">
        <v>62</v>
      </c>
      <c r="C139" s="21" t="s">
        <v>4</v>
      </c>
      <c r="D139" s="4">
        <v>37.14</v>
      </c>
      <c r="E139" s="122"/>
      <c r="F139" s="24">
        <f t="shared" ref="F139:F148" si="18">D139*E139</f>
        <v>0</v>
      </c>
    </row>
    <row r="140" spans="1:8" x14ac:dyDescent="0.25">
      <c r="A140" s="36"/>
      <c r="B140" s="47" t="s">
        <v>173</v>
      </c>
      <c r="C140" s="42"/>
      <c r="D140" s="43"/>
      <c r="E140" s="103"/>
      <c r="F140" s="39"/>
    </row>
    <row r="141" spans="1:8" x14ac:dyDescent="0.25">
      <c r="A141" s="32" t="s">
        <v>347</v>
      </c>
      <c r="B141" s="2" t="s">
        <v>162</v>
      </c>
      <c r="C141" s="21" t="s">
        <v>4</v>
      </c>
      <c r="D141" s="4">
        <v>3.6</v>
      </c>
      <c r="E141" s="123"/>
      <c r="F141" s="6">
        <f t="shared" si="18"/>
        <v>0</v>
      </c>
    </row>
    <row r="142" spans="1:8" ht="30" x14ac:dyDescent="0.25">
      <c r="A142" s="32" t="s">
        <v>348</v>
      </c>
      <c r="B142" s="22" t="s">
        <v>163</v>
      </c>
      <c r="C142" s="21" t="s">
        <v>5</v>
      </c>
      <c r="D142" s="10">
        <v>3.6</v>
      </c>
      <c r="E142" s="122"/>
      <c r="F142" s="24">
        <f>D142*E142</f>
        <v>0</v>
      </c>
    </row>
    <row r="143" spans="1:8" x14ac:dyDescent="0.25">
      <c r="A143" s="32" t="s">
        <v>349</v>
      </c>
      <c r="B143" s="7" t="s">
        <v>164</v>
      </c>
      <c r="C143" s="17" t="s">
        <v>5</v>
      </c>
      <c r="D143" s="18">
        <v>0.36</v>
      </c>
      <c r="E143" s="123"/>
      <c r="F143" s="6">
        <f>D143*E143</f>
        <v>0</v>
      </c>
    </row>
    <row r="144" spans="1:8" x14ac:dyDescent="0.25">
      <c r="A144" s="32" t="s">
        <v>350</v>
      </c>
      <c r="B144" s="22" t="s">
        <v>98</v>
      </c>
      <c r="C144" s="21" t="s">
        <v>4</v>
      </c>
      <c r="D144" s="10">
        <v>3.6</v>
      </c>
      <c r="E144" s="123"/>
      <c r="F144" s="6">
        <f t="shared" si="18"/>
        <v>0</v>
      </c>
    </row>
    <row r="145" spans="1:9" x14ac:dyDescent="0.25">
      <c r="A145" s="32" t="s">
        <v>351</v>
      </c>
      <c r="B145" s="7" t="s">
        <v>99</v>
      </c>
      <c r="C145" s="17" t="s">
        <v>4</v>
      </c>
      <c r="D145" s="18">
        <v>3.6</v>
      </c>
      <c r="E145" s="123"/>
      <c r="F145" s="6">
        <f t="shared" si="18"/>
        <v>0</v>
      </c>
    </row>
    <row r="146" spans="1:9" x14ac:dyDescent="0.25">
      <c r="A146" s="32" t="s">
        <v>352</v>
      </c>
      <c r="B146" s="7" t="s">
        <v>174</v>
      </c>
      <c r="C146" s="17" t="s">
        <v>4</v>
      </c>
      <c r="D146" s="18">
        <v>7.2</v>
      </c>
      <c r="E146" s="122"/>
      <c r="F146" s="24">
        <f t="shared" si="18"/>
        <v>0</v>
      </c>
    </row>
    <row r="147" spans="1:9" x14ac:dyDescent="0.25">
      <c r="A147" s="32" t="s">
        <v>353</v>
      </c>
      <c r="B147" s="7" t="s">
        <v>172</v>
      </c>
      <c r="C147" s="17" t="s">
        <v>5</v>
      </c>
      <c r="D147" s="18">
        <v>0.15</v>
      </c>
      <c r="E147" s="123"/>
      <c r="F147" s="24">
        <f t="shared" si="18"/>
        <v>0</v>
      </c>
    </row>
    <row r="148" spans="1:9" ht="60" x14ac:dyDescent="0.25">
      <c r="A148" s="32" t="s">
        <v>354</v>
      </c>
      <c r="B148" s="22" t="s">
        <v>62</v>
      </c>
      <c r="C148" s="21" t="s">
        <v>4</v>
      </c>
      <c r="D148" s="4">
        <v>3.6</v>
      </c>
      <c r="E148" s="122"/>
      <c r="F148" s="24">
        <f t="shared" si="18"/>
        <v>0</v>
      </c>
    </row>
    <row r="149" spans="1:9" ht="23.1" customHeight="1" x14ac:dyDescent="0.25">
      <c r="A149" s="36"/>
      <c r="B149" s="37" t="s">
        <v>355</v>
      </c>
      <c r="C149" s="42"/>
      <c r="D149" s="40"/>
      <c r="E149" s="104"/>
      <c r="F149" s="41"/>
    </row>
    <row r="150" spans="1:9" ht="23.1" customHeight="1" x14ac:dyDescent="0.25">
      <c r="A150" s="36"/>
      <c r="B150" s="28" t="s">
        <v>46</v>
      </c>
      <c r="C150" s="30"/>
      <c r="D150" s="38"/>
      <c r="E150" s="103"/>
      <c r="F150" s="44">
        <f>SUM(F152:F162)</f>
        <v>0</v>
      </c>
    </row>
    <row r="151" spans="1:9" x14ac:dyDescent="0.25">
      <c r="A151" s="36"/>
      <c r="B151" s="47" t="s">
        <v>458</v>
      </c>
      <c r="C151" s="42"/>
      <c r="D151" s="43"/>
      <c r="E151" s="103"/>
      <c r="F151" s="39"/>
    </row>
    <row r="152" spans="1:9" s="68" customFormat="1" ht="30" x14ac:dyDescent="0.25">
      <c r="A152" s="32" t="s">
        <v>356</v>
      </c>
      <c r="B152" s="22" t="s">
        <v>511</v>
      </c>
      <c r="C152" s="21" t="s">
        <v>4</v>
      </c>
      <c r="D152" s="4">
        <v>8.64</v>
      </c>
      <c r="E152" s="131"/>
      <c r="F152" s="69">
        <f t="shared" ref="F152:F156" si="19">D152*E152</f>
        <v>0</v>
      </c>
    </row>
    <row r="153" spans="1:9" s="68" customFormat="1" x14ac:dyDescent="0.25">
      <c r="A153" s="32" t="s">
        <v>357</v>
      </c>
      <c r="B153" s="22" t="s">
        <v>512</v>
      </c>
      <c r="C153" s="21" t="s">
        <v>4</v>
      </c>
      <c r="D153" s="4">
        <v>8.64</v>
      </c>
      <c r="E153" s="131"/>
      <c r="F153" s="69">
        <f t="shared" si="19"/>
        <v>0</v>
      </c>
    </row>
    <row r="154" spans="1:9" x14ac:dyDescent="0.25">
      <c r="A154" s="36"/>
      <c r="B154" s="47" t="s">
        <v>459</v>
      </c>
      <c r="C154" s="42"/>
      <c r="D154" s="43"/>
      <c r="E154" s="103"/>
      <c r="F154" s="39"/>
    </row>
    <row r="155" spans="1:9" s="68" customFormat="1" ht="30" x14ac:dyDescent="0.25">
      <c r="A155" s="32" t="s">
        <v>358</v>
      </c>
      <c r="B155" s="22" t="s">
        <v>509</v>
      </c>
      <c r="C155" s="21" t="s">
        <v>4</v>
      </c>
      <c r="D155" s="4">
        <v>16.59</v>
      </c>
      <c r="E155" s="131"/>
      <c r="F155" s="69">
        <f t="shared" si="19"/>
        <v>0</v>
      </c>
    </row>
    <row r="156" spans="1:9" s="68" customFormat="1" x14ac:dyDescent="0.25">
      <c r="A156" s="32" t="s">
        <v>359</v>
      </c>
      <c r="B156" s="22" t="s">
        <v>510</v>
      </c>
      <c r="C156" s="21" t="s">
        <v>4</v>
      </c>
      <c r="D156" s="4">
        <v>16.59</v>
      </c>
      <c r="E156" s="131"/>
      <c r="F156" s="69">
        <f t="shared" si="19"/>
        <v>0</v>
      </c>
    </row>
    <row r="157" spans="1:9" x14ac:dyDescent="0.25">
      <c r="A157" s="36"/>
      <c r="B157" s="47" t="s">
        <v>460</v>
      </c>
      <c r="C157" s="42"/>
      <c r="D157" s="43"/>
      <c r="E157" s="103"/>
      <c r="F157" s="39"/>
    </row>
    <row r="158" spans="1:9" s="68" customFormat="1" ht="45" x14ac:dyDescent="0.25">
      <c r="A158" s="32" t="s">
        <v>360</v>
      </c>
      <c r="B158" s="22" t="s">
        <v>506</v>
      </c>
      <c r="C158" s="21" t="s">
        <v>4</v>
      </c>
      <c r="D158" s="4">
        <v>18.2</v>
      </c>
      <c r="E158" s="131"/>
      <c r="F158" s="69">
        <f>D158*E158</f>
        <v>0</v>
      </c>
      <c r="I158" s="119"/>
    </row>
    <row r="159" spans="1:9" s="68" customFormat="1" x14ac:dyDescent="0.25">
      <c r="A159" s="32" t="s">
        <v>464</v>
      </c>
      <c r="B159" s="22" t="s">
        <v>508</v>
      </c>
      <c r="C159" s="21" t="s">
        <v>4</v>
      </c>
      <c r="D159" s="4">
        <v>18.2</v>
      </c>
      <c r="E159" s="131"/>
      <c r="F159" s="69">
        <f>D159*E159</f>
        <v>0</v>
      </c>
      <c r="I159" s="119"/>
    </row>
    <row r="160" spans="1:9" s="68" customFormat="1" x14ac:dyDescent="0.25">
      <c r="A160" s="32" t="s">
        <v>464</v>
      </c>
      <c r="B160" s="22" t="s">
        <v>507</v>
      </c>
      <c r="C160" s="21" t="s">
        <v>4</v>
      </c>
      <c r="D160" s="4">
        <v>5.0999999999999996</v>
      </c>
      <c r="E160" s="131"/>
      <c r="F160" s="69">
        <f>D160*E160</f>
        <v>0</v>
      </c>
      <c r="I160" s="119"/>
    </row>
    <row r="161" spans="1:13" s="68" customFormat="1" ht="30" x14ac:dyDescent="0.25">
      <c r="A161" s="32" t="s">
        <v>465</v>
      </c>
      <c r="B161" s="22" t="s">
        <v>461</v>
      </c>
      <c r="C161" s="21" t="s">
        <v>462</v>
      </c>
      <c r="D161" s="4">
        <v>18</v>
      </c>
      <c r="E161" s="131"/>
      <c r="F161" s="69">
        <f>D161*E161</f>
        <v>0</v>
      </c>
    </row>
    <row r="162" spans="1:13" s="68" customFormat="1" x14ac:dyDescent="0.25">
      <c r="A162" s="32" t="s">
        <v>466</v>
      </c>
      <c r="B162" s="22" t="s">
        <v>463</v>
      </c>
      <c r="C162" s="21" t="s">
        <v>77</v>
      </c>
      <c r="D162" s="4">
        <v>18</v>
      </c>
      <c r="E162" s="131"/>
      <c r="F162" s="69">
        <f>D162*E162</f>
        <v>0</v>
      </c>
    </row>
    <row r="163" spans="1:13" ht="23.1" customHeight="1" x14ac:dyDescent="0.25">
      <c r="A163" s="36"/>
      <c r="B163" s="37" t="s">
        <v>361</v>
      </c>
      <c r="C163" s="42"/>
      <c r="D163" s="40"/>
      <c r="E163" s="104"/>
      <c r="F163" s="41"/>
    </row>
    <row r="164" spans="1:13" ht="23.1" customHeight="1" x14ac:dyDescent="0.25">
      <c r="A164" s="36"/>
      <c r="B164" s="28" t="s">
        <v>47</v>
      </c>
      <c r="C164" s="42"/>
      <c r="D164" s="40"/>
      <c r="E164" s="104"/>
      <c r="F164" s="44">
        <f>SUM(F166:F183)</f>
        <v>0</v>
      </c>
    </row>
    <row r="165" spans="1:13" x14ac:dyDescent="0.25">
      <c r="A165" s="36"/>
      <c r="B165" s="48" t="s">
        <v>48</v>
      </c>
      <c r="C165" s="42"/>
      <c r="D165" s="40"/>
      <c r="E165" s="104"/>
      <c r="F165" s="41"/>
    </row>
    <row r="166" spans="1:13" ht="36" customHeight="1" x14ac:dyDescent="0.25">
      <c r="A166" s="32" t="s">
        <v>362</v>
      </c>
      <c r="B166" s="9" t="s">
        <v>158</v>
      </c>
      <c r="C166" s="17" t="s">
        <v>4</v>
      </c>
      <c r="D166" s="18">
        <v>134</v>
      </c>
      <c r="E166" s="122"/>
      <c r="F166" s="24">
        <f>D166*E166</f>
        <v>0</v>
      </c>
      <c r="I166" s="68"/>
      <c r="J166" s="68"/>
      <c r="K166" s="68"/>
      <c r="L166" s="68"/>
      <c r="M166" s="68"/>
    </row>
    <row r="167" spans="1:13" ht="17.25" customHeight="1" x14ac:dyDescent="0.25">
      <c r="A167" s="32" t="s">
        <v>363</v>
      </c>
      <c r="B167" s="9" t="s">
        <v>159</v>
      </c>
      <c r="C167" s="17" t="s">
        <v>4</v>
      </c>
      <c r="D167" s="18">
        <v>154</v>
      </c>
      <c r="E167" s="123"/>
      <c r="F167" s="6">
        <f t="shared" ref="F167:F169" si="20">D167*E167</f>
        <v>0</v>
      </c>
      <c r="I167" s="68"/>
      <c r="J167" s="68"/>
      <c r="K167" s="68"/>
      <c r="L167" s="68"/>
      <c r="M167" s="68"/>
    </row>
    <row r="168" spans="1:13" ht="42" customHeight="1" x14ac:dyDescent="0.25">
      <c r="A168" s="32" t="s">
        <v>364</v>
      </c>
      <c r="B168" s="22" t="s">
        <v>78</v>
      </c>
      <c r="C168" s="21" t="s">
        <v>4</v>
      </c>
      <c r="D168" s="4">
        <v>133.54</v>
      </c>
      <c r="E168" s="122"/>
      <c r="F168" s="24">
        <f t="shared" si="20"/>
        <v>0</v>
      </c>
      <c r="I168" s="68"/>
      <c r="J168" s="68"/>
      <c r="K168" s="68"/>
      <c r="L168" s="68"/>
      <c r="M168" s="68"/>
    </row>
    <row r="169" spans="1:13" ht="16.5" customHeight="1" x14ac:dyDescent="0.25">
      <c r="A169" s="32" t="s">
        <v>365</v>
      </c>
      <c r="B169" s="7" t="s">
        <v>63</v>
      </c>
      <c r="C169" s="17" t="s">
        <v>15</v>
      </c>
      <c r="D169" s="18">
        <v>260</v>
      </c>
      <c r="E169" s="123"/>
      <c r="F169" s="6">
        <f t="shared" si="20"/>
        <v>0</v>
      </c>
      <c r="I169" s="68"/>
      <c r="J169" s="68"/>
      <c r="K169" s="68"/>
      <c r="L169" s="68"/>
      <c r="M169" s="68"/>
    </row>
    <row r="170" spans="1:13" ht="45" x14ac:dyDescent="0.25">
      <c r="A170" s="32" t="s">
        <v>366</v>
      </c>
      <c r="B170" s="2" t="s">
        <v>22</v>
      </c>
      <c r="C170" s="21" t="s">
        <v>4</v>
      </c>
      <c r="D170" s="4">
        <v>133.54</v>
      </c>
      <c r="E170" s="123"/>
      <c r="F170" s="6"/>
      <c r="K170" s="68"/>
    </row>
    <row r="171" spans="1:13" ht="21" customHeight="1" x14ac:dyDescent="0.25">
      <c r="A171" s="32" t="s">
        <v>367</v>
      </c>
      <c r="B171" s="7" t="s">
        <v>92</v>
      </c>
      <c r="C171" s="17" t="s">
        <v>15</v>
      </c>
      <c r="D171" s="18">
        <v>53</v>
      </c>
      <c r="E171" s="122"/>
      <c r="F171" s="24">
        <f>D171*E171</f>
        <v>0</v>
      </c>
      <c r="K171" s="118"/>
    </row>
    <row r="172" spans="1:13" ht="16.5" customHeight="1" x14ac:dyDescent="0.25">
      <c r="A172" s="36"/>
      <c r="B172" s="47" t="s">
        <v>34</v>
      </c>
      <c r="C172" s="42"/>
      <c r="D172" s="40"/>
      <c r="E172" s="104"/>
      <c r="F172" s="41"/>
    </row>
    <row r="173" spans="1:13" ht="62.25" customHeight="1" x14ac:dyDescent="0.25">
      <c r="A173" s="32" t="s">
        <v>369</v>
      </c>
      <c r="B173" s="22" t="s">
        <v>65</v>
      </c>
      <c r="C173" s="21" t="s">
        <v>4</v>
      </c>
      <c r="D173" s="4">
        <v>443</v>
      </c>
      <c r="E173" s="123"/>
      <c r="F173" s="6">
        <f>D173*E173</f>
        <v>0</v>
      </c>
    </row>
    <row r="174" spans="1:13" ht="18" customHeight="1" x14ac:dyDescent="0.25">
      <c r="A174" s="32" t="s">
        <v>370</v>
      </c>
      <c r="B174" s="7" t="s">
        <v>93</v>
      </c>
      <c r="C174" s="17" t="s">
        <v>5</v>
      </c>
      <c r="D174" s="18">
        <v>16.5</v>
      </c>
      <c r="E174" s="123"/>
      <c r="F174" s="6">
        <f t="shared" ref="F174:F183" si="21">D174*E174</f>
        <v>0</v>
      </c>
    </row>
    <row r="175" spans="1:13" ht="18" customHeight="1" x14ac:dyDescent="0.25">
      <c r="A175" s="32" t="s">
        <v>368</v>
      </c>
      <c r="B175" s="7" t="s">
        <v>94</v>
      </c>
      <c r="C175" s="17" t="s">
        <v>4</v>
      </c>
      <c r="D175" s="18">
        <v>443</v>
      </c>
      <c r="E175" s="123"/>
      <c r="F175" s="6">
        <f t="shared" si="21"/>
        <v>0</v>
      </c>
    </row>
    <row r="176" spans="1:13" ht="18" customHeight="1" x14ac:dyDescent="0.25">
      <c r="A176" s="32" t="s">
        <v>371</v>
      </c>
      <c r="B176" s="7" t="s">
        <v>63</v>
      </c>
      <c r="C176" s="17" t="s">
        <v>15</v>
      </c>
      <c r="D176" s="18">
        <v>950</v>
      </c>
      <c r="E176" s="123"/>
      <c r="F176" s="6">
        <f t="shared" si="21"/>
        <v>0</v>
      </c>
    </row>
    <row r="177" spans="1:6" ht="18" customHeight="1" x14ac:dyDescent="0.25">
      <c r="A177" s="32" t="s">
        <v>372</v>
      </c>
      <c r="B177" s="7" t="s">
        <v>64</v>
      </c>
      <c r="C177" s="17" t="s">
        <v>15</v>
      </c>
      <c r="D177" s="18">
        <v>75</v>
      </c>
      <c r="E177" s="123"/>
      <c r="F177" s="6">
        <f t="shared" si="21"/>
        <v>0</v>
      </c>
    </row>
    <row r="178" spans="1:6" ht="18" customHeight="1" x14ac:dyDescent="0.25">
      <c r="A178" s="32" t="s">
        <v>373</v>
      </c>
      <c r="B178" s="22" t="s">
        <v>96</v>
      </c>
      <c r="C178" s="17" t="s">
        <v>4</v>
      </c>
      <c r="D178" s="18">
        <v>205</v>
      </c>
      <c r="E178" s="123"/>
      <c r="F178" s="6">
        <f t="shared" si="21"/>
        <v>0</v>
      </c>
    </row>
    <row r="179" spans="1:6" ht="21.75" customHeight="1" x14ac:dyDescent="0.25">
      <c r="A179" s="32" t="s">
        <v>374</v>
      </c>
      <c r="B179" s="7" t="s">
        <v>95</v>
      </c>
      <c r="C179" s="17" t="s">
        <v>15</v>
      </c>
      <c r="D179" s="18">
        <v>66</v>
      </c>
      <c r="E179" s="122"/>
      <c r="F179" s="24">
        <f t="shared" si="21"/>
        <v>0</v>
      </c>
    </row>
    <row r="180" spans="1:6" ht="19.5" customHeight="1" x14ac:dyDescent="0.25">
      <c r="A180" s="32" t="s">
        <v>375</v>
      </c>
      <c r="B180" s="7" t="s">
        <v>160</v>
      </c>
      <c r="C180" s="17" t="s">
        <v>161</v>
      </c>
      <c r="D180" s="18">
        <v>15</v>
      </c>
      <c r="E180" s="122"/>
      <c r="F180" s="24">
        <f t="shared" si="21"/>
        <v>0</v>
      </c>
    </row>
    <row r="181" spans="1:6" ht="28.5" customHeight="1" x14ac:dyDescent="0.25">
      <c r="A181" s="32" t="s">
        <v>376</v>
      </c>
      <c r="B181" s="22" t="s">
        <v>66</v>
      </c>
      <c r="C181" s="21" t="s">
        <v>4</v>
      </c>
      <c r="D181" s="4">
        <v>32</v>
      </c>
      <c r="E181" s="123"/>
      <c r="F181" s="6">
        <f t="shared" si="21"/>
        <v>0</v>
      </c>
    </row>
    <row r="182" spans="1:6" ht="39.75" customHeight="1" x14ac:dyDescent="0.25">
      <c r="A182" s="32" t="s">
        <v>377</v>
      </c>
      <c r="B182" s="2" t="s">
        <v>22</v>
      </c>
      <c r="C182" s="21" t="s">
        <v>4</v>
      </c>
      <c r="D182" s="4">
        <v>206</v>
      </c>
      <c r="E182" s="122"/>
      <c r="F182" s="6">
        <f t="shared" si="21"/>
        <v>0</v>
      </c>
    </row>
    <row r="183" spans="1:6" ht="18.75" customHeight="1" x14ac:dyDescent="0.25">
      <c r="A183" s="32" t="s">
        <v>378</v>
      </c>
      <c r="B183" s="7" t="s">
        <v>92</v>
      </c>
      <c r="C183" s="17" t="s">
        <v>15</v>
      </c>
      <c r="D183" s="18">
        <v>95</v>
      </c>
      <c r="E183" s="123"/>
      <c r="F183" s="6">
        <f t="shared" si="21"/>
        <v>0</v>
      </c>
    </row>
    <row r="184" spans="1:6" ht="23.1" customHeight="1" x14ac:dyDescent="0.25">
      <c r="A184" s="36"/>
      <c r="B184" s="37" t="s">
        <v>379</v>
      </c>
      <c r="C184" s="30"/>
      <c r="D184" s="38"/>
      <c r="E184" s="103"/>
      <c r="F184" s="39"/>
    </row>
    <row r="185" spans="1:6" ht="23.1" customHeight="1" x14ac:dyDescent="0.25">
      <c r="A185" s="36"/>
      <c r="B185" s="28" t="s">
        <v>49</v>
      </c>
      <c r="C185" s="42"/>
      <c r="D185" s="40"/>
      <c r="E185" s="103"/>
      <c r="F185" s="44">
        <f>SUM(F186:F190)</f>
        <v>0</v>
      </c>
    </row>
    <row r="186" spans="1:6" ht="32.25" customHeight="1" x14ac:dyDescent="0.25">
      <c r="A186" s="32" t="s">
        <v>380</v>
      </c>
      <c r="B186" s="22" t="s">
        <v>178</v>
      </c>
      <c r="C186" s="21" t="s">
        <v>4</v>
      </c>
      <c r="D186" s="4">
        <v>38</v>
      </c>
      <c r="E186" s="122"/>
      <c r="F186" s="24">
        <f t="shared" ref="F186" si="22">D186*E186</f>
        <v>0</v>
      </c>
    </row>
    <row r="187" spans="1:6" ht="19.5" customHeight="1" x14ac:dyDescent="0.25">
      <c r="A187" s="32" t="s">
        <v>381</v>
      </c>
      <c r="B187" s="22" t="s">
        <v>90</v>
      </c>
      <c r="C187" s="21" t="s">
        <v>4</v>
      </c>
      <c r="D187" s="4">
        <v>144</v>
      </c>
      <c r="E187" s="122"/>
      <c r="F187" s="24">
        <f>D187*E187</f>
        <v>0</v>
      </c>
    </row>
    <row r="188" spans="1:6" ht="24" customHeight="1" x14ac:dyDescent="0.25">
      <c r="A188" s="32" t="s">
        <v>382</v>
      </c>
      <c r="B188" s="22" t="s">
        <v>91</v>
      </c>
      <c r="C188" s="21" t="s">
        <v>5</v>
      </c>
      <c r="D188" s="4">
        <v>14.4</v>
      </c>
      <c r="E188" s="122"/>
      <c r="F188" s="24">
        <f>D188*E188</f>
        <v>0</v>
      </c>
    </row>
    <row r="189" spans="1:6" ht="72" customHeight="1" x14ac:dyDescent="0.25">
      <c r="A189" s="32" t="s">
        <v>383</v>
      </c>
      <c r="B189" s="22" t="s">
        <v>228</v>
      </c>
      <c r="C189" s="21" t="s">
        <v>4</v>
      </c>
      <c r="D189" s="4">
        <v>144</v>
      </c>
      <c r="E189" s="122"/>
      <c r="F189" s="24">
        <f t="shared" ref="F189:F190" si="23">D189*E189</f>
        <v>0</v>
      </c>
    </row>
    <row r="190" spans="1:6" ht="63" customHeight="1" x14ac:dyDescent="0.25">
      <c r="A190" s="32" t="s">
        <v>384</v>
      </c>
      <c r="B190" s="22" t="s">
        <v>67</v>
      </c>
      <c r="C190" s="21" t="s">
        <v>4</v>
      </c>
      <c r="D190" s="4">
        <v>3</v>
      </c>
      <c r="E190" s="122"/>
      <c r="F190" s="24">
        <f t="shared" si="23"/>
        <v>0</v>
      </c>
    </row>
    <row r="191" spans="1:6" ht="23.1" customHeight="1" x14ac:dyDescent="0.25">
      <c r="A191" s="36"/>
      <c r="B191" s="37" t="s">
        <v>385</v>
      </c>
      <c r="C191" s="30"/>
      <c r="D191" s="38"/>
      <c r="E191" s="103"/>
      <c r="F191" s="39"/>
    </row>
    <row r="192" spans="1:6" ht="23.1" customHeight="1" x14ac:dyDescent="0.25">
      <c r="A192" s="36"/>
      <c r="B192" s="28" t="s">
        <v>10</v>
      </c>
      <c r="C192" s="30"/>
      <c r="D192" s="38"/>
      <c r="E192" s="104"/>
      <c r="F192" s="44">
        <f>SUM(F193:F194)</f>
        <v>0</v>
      </c>
    </row>
    <row r="193" spans="1:6" ht="15" customHeight="1" x14ac:dyDescent="0.25">
      <c r="A193" s="32" t="s">
        <v>386</v>
      </c>
      <c r="B193" s="22" t="s">
        <v>68</v>
      </c>
      <c r="C193" s="21" t="s">
        <v>5</v>
      </c>
      <c r="D193" s="3">
        <v>6</v>
      </c>
      <c r="E193" s="130"/>
      <c r="F193" s="24">
        <f>D193*E193</f>
        <v>0</v>
      </c>
    </row>
    <row r="194" spans="1:6" x14ac:dyDescent="0.25">
      <c r="A194" s="32" t="s">
        <v>387</v>
      </c>
      <c r="B194" s="7" t="s">
        <v>45</v>
      </c>
      <c r="C194" s="17" t="s">
        <v>5</v>
      </c>
      <c r="D194" s="15">
        <v>6</v>
      </c>
      <c r="E194" s="122"/>
      <c r="F194" s="24">
        <f>D194*E194</f>
        <v>0</v>
      </c>
    </row>
    <row r="195" spans="1:6" x14ac:dyDescent="0.25">
      <c r="A195" s="51"/>
      <c r="B195" s="52" t="s">
        <v>456</v>
      </c>
      <c r="C195" s="53"/>
      <c r="D195" s="53"/>
      <c r="E195" s="105"/>
      <c r="F195" s="50">
        <f>F192+F185+F164+F150+F115+F110+F91+F88+F78+F58+F54+F47+F41+F24+F12</f>
        <v>0</v>
      </c>
    </row>
    <row r="196" spans="1:6" ht="23.1" customHeight="1" thickBot="1" x14ac:dyDescent="0.3">
      <c r="A196" s="85"/>
      <c r="B196" s="86" t="s">
        <v>455</v>
      </c>
      <c r="C196" s="87"/>
      <c r="D196" s="87"/>
      <c r="E196" s="106"/>
      <c r="F196" s="88"/>
    </row>
    <row r="197" spans="1:6" ht="23.1" customHeight="1" thickTop="1" x14ac:dyDescent="0.25">
      <c r="A197" s="79"/>
      <c r="B197" s="80" t="s">
        <v>388</v>
      </c>
      <c r="C197" s="81"/>
      <c r="D197" s="82"/>
      <c r="E197" s="107"/>
      <c r="F197" s="84">
        <f>F223</f>
        <v>0</v>
      </c>
    </row>
    <row r="198" spans="1:6" ht="23.25" customHeight="1" x14ac:dyDescent="0.25">
      <c r="A198" s="36"/>
      <c r="B198" s="31" t="s">
        <v>467</v>
      </c>
      <c r="C198" s="42"/>
      <c r="D198" s="42"/>
      <c r="E198" s="104"/>
      <c r="F198" s="44"/>
    </row>
    <row r="199" spans="1:6" x14ac:dyDescent="0.25">
      <c r="A199" s="32" t="s">
        <v>389</v>
      </c>
      <c r="B199" s="22" t="s">
        <v>469</v>
      </c>
      <c r="C199" s="21" t="s">
        <v>8</v>
      </c>
      <c r="D199" s="21">
        <v>1</v>
      </c>
      <c r="E199" s="122"/>
      <c r="F199" s="24">
        <f t="shared" ref="F199" si="24">D199*E199</f>
        <v>0</v>
      </c>
    </row>
    <row r="200" spans="1:6" x14ac:dyDescent="0.25">
      <c r="A200" s="32" t="s">
        <v>390</v>
      </c>
      <c r="B200" s="22" t="s">
        <v>185</v>
      </c>
      <c r="C200" s="21" t="s">
        <v>8</v>
      </c>
      <c r="D200" s="21">
        <v>1</v>
      </c>
      <c r="E200" s="122"/>
      <c r="F200" s="24">
        <f t="shared" ref="F200:F201" si="25">D200*E200</f>
        <v>0</v>
      </c>
    </row>
    <row r="201" spans="1:6" x14ac:dyDescent="0.25">
      <c r="A201" s="32" t="s">
        <v>391</v>
      </c>
      <c r="B201" s="22" t="s">
        <v>119</v>
      </c>
      <c r="C201" s="21" t="s">
        <v>8</v>
      </c>
      <c r="D201" s="21">
        <v>1</v>
      </c>
      <c r="E201" s="122"/>
      <c r="F201" s="24">
        <f t="shared" si="25"/>
        <v>0</v>
      </c>
    </row>
    <row r="202" spans="1:6" x14ac:dyDescent="0.25">
      <c r="A202" s="32" t="s">
        <v>392</v>
      </c>
      <c r="B202" s="7" t="s">
        <v>120</v>
      </c>
      <c r="C202" s="17" t="s">
        <v>8</v>
      </c>
      <c r="D202" s="17">
        <v>1</v>
      </c>
      <c r="E202" s="123"/>
      <c r="F202" s="6">
        <f t="shared" ref="F202:F205" si="26">E202*D202</f>
        <v>0</v>
      </c>
    </row>
    <row r="203" spans="1:6" x14ac:dyDescent="0.25">
      <c r="A203" s="32" t="s">
        <v>393</v>
      </c>
      <c r="B203" s="22" t="s">
        <v>121</v>
      </c>
      <c r="C203" s="17" t="s">
        <v>8</v>
      </c>
      <c r="D203" s="17">
        <v>10</v>
      </c>
      <c r="E203" s="123"/>
      <c r="F203" s="6">
        <f t="shared" si="26"/>
        <v>0</v>
      </c>
    </row>
    <row r="204" spans="1:6" ht="24" customHeight="1" x14ac:dyDescent="0.25">
      <c r="A204" s="32" t="s">
        <v>394</v>
      </c>
      <c r="B204" s="7" t="s">
        <v>192</v>
      </c>
      <c r="C204" s="17" t="s">
        <v>8</v>
      </c>
      <c r="D204" s="17">
        <v>2</v>
      </c>
      <c r="E204" s="123"/>
      <c r="F204" s="6">
        <f t="shared" si="26"/>
        <v>0</v>
      </c>
    </row>
    <row r="205" spans="1:6" ht="24" customHeight="1" x14ac:dyDescent="0.25">
      <c r="A205" s="32" t="s">
        <v>395</v>
      </c>
      <c r="B205" s="7" t="s">
        <v>193</v>
      </c>
      <c r="C205" s="17" t="s">
        <v>8</v>
      </c>
      <c r="D205" s="17">
        <v>6</v>
      </c>
      <c r="E205" s="123"/>
      <c r="F205" s="6">
        <f t="shared" si="26"/>
        <v>0</v>
      </c>
    </row>
    <row r="206" spans="1:6" ht="24.75" customHeight="1" x14ac:dyDescent="0.25">
      <c r="A206" s="32" t="s">
        <v>470</v>
      </c>
      <c r="B206" s="7" t="s">
        <v>194</v>
      </c>
      <c r="C206" s="17" t="s">
        <v>8</v>
      </c>
      <c r="D206" s="17">
        <v>1</v>
      </c>
      <c r="E206" s="123"/>
      <c r="F206" s="6">
        <f t="shared" ref="F206:F207" si="27">D206*E206</f>
        <v>0</v>
      </c>
    </row>
    <row r="207" spans="1:6" x14ac:dyDescent="0.25">
      <c r="A207" s="32" t="s">
        <v>471</v>
      </c>
      <c r="B207" s="7" t="s">
        <v>195</v>
      </c>
      <c r="C207" s="17" t="s">
        <v>8</v>
      </c>
      <c r="D207" s="17">
        <v>1</v>
      </c>
      <c r="E207" s="123"/>
      <c r="F207" s="6">
        <f t="shared" si="27"/>
        <v>0</v>
      </c>
    </row>
    <row r="208" spans="1:6" ht="30" x14ac:dyDescent="0.25">
      <c r="A208" s="32" t="s">
        <v>472</v>
      </c>
      <c r="B208" s="9" t="s">
        <v>468</v>
      </c>
      <c r="C208" s="17" t="s">
        <v>8</v>
      </c>
      <c r="D208" s="17">
        <v>1</v>
      </c>
      <c r="E208" s="123"/>
      <c r="F208" s="6">
        <f>E208*D208</f>
        <v>0</v>
      </c>
    </row>
    <row r="209" spans="1:6" x14ac:dyDescent="0.25">
      <c r="A209" s="32" t="s">
        <v>473</v>
      </c>
      <c r="B209" s="22" t="s">
        <v>122</v>
      </c>
      <c r="C209" s="21" t="s">
        <v>7</v>
      </c>
      <c r="D209" s="21">
        <v>311</v>
      </c>
      <c r="E209" s="122"/>
      <c r="F209" s="24">
        <f t="shared" ref="F209:F212" si="28">D209*E209</f>
        <v>0</v>
      </c>
    </row>
    <row r="210" spans="1:6" x14ac:dyDescent="0.25">
      <c r="A210" s="32" t="s">
        <v>474</v>
      </c>
      <c r="B210" s="7" t="s">
        <v>190</v>
      </c>
      <c r="C210" s="17" t="s">
        <v>7</v>
      </c>
      <c r="D210" s="17">
        <v>110</v>
      </c>
      <c r="E210" s="123"/>
      <c r="F210" s="6">
        <f t="shared" si="28"/>
        <v>0</v>
      </c>
    </row>
    <row r="211" spans="1:6" x14ac:dyDescent="0.25">
      <c r="A211" s="32" t="s">
        <v>475</v>
      </c>
      <c r="B211" s="7" t="s">
        <v>191</v>
      </c>
      <c r="C211" s="17" t="s">
        <v>7</v>
      </c>
      <c r="D211" s="17">
        <v>180</v>
      </c>
      <c r="E211" s="123"/>
      <c r="F211" s="6">
        <f t="shared" si="28"/>
        <v>0</v>
      </c>
    </row>
    <row r="212" spans="1:6" x14ac:dyDescent="0.25">
      <c r="A212" s="32" t="s">
        <v>476</v>
      </c>
      <c r="B212" s="7" t="s">
        <v>189</v>
      </c>
      <c r="C212" s="17" t="s">
        <v>7</v>
      </c>
      <c r="D212" s="17">
        <v>21</v>
      </c>
      <c r="E212" s="123"/>
      <c r="F212" s="6">
        <f t="shared" si="28"/>
        <v>0</v>
      </c>
    </row>
    <row r="213" spans="1:6" x14ac:dyDescent="0.25">
      <c r="A213" s="32" t="s">
        <v>477</v>
      </c>
      <c r="B213" s="7" t="s">
        <v>81</v>
      </c>
      <c r="C213" s="17" t="s">
        <v>8</v>
      </c>
      <c r="D213" s="17">
        <v>4</v>
      </c>
      <c r="E213" s="123"/>
      <c r="F213" s="6">
        <f t="shared" ref="F213" si="29">E213*D213</f>
        <v>0</v>
      </c>
    </row>
    <row r="214" spans="1:6" ht="23.25" customHeight="1" x14ac:dyDescent="0.25">
      <c r="A214" s="36"/>
      <c r="B214" s="31" t="s">
        <v>485</v>
      </c>
      <c r="C214" s="42"/>
      <c r="D214" s="42"/>
      <c r="E214" s="104"/>
      <c r="F214" s="44"/>
    </row>
    <row r="215" spans="1:6" x14ac:dyDescent="0.25">
      <c r="A215" s="32" t="s">
        <v>478</v>
      </c>
      <c r="B215" s="22" t="s">
        <v>186</v>
      </c>
      <c r="C215" s="21" t="s">
        <v>8</v>
      </c>
      <c r="D215" s="21">
        <v>11</v>
      </c>
      <c r="E215" s="122"/>
      <c r="F215" s="24">
        <f>D215*E215</f>
        <v>0</v>
      </c>
    </row>
    <row r="216" spans="1:6" x14ac:dyDescent="0.25">
      <c r="A216" s="32" t="s">
        <v>479</v>
      </c>
      <c r="B216" s="7" t="s">
        <v>187</v>
      </c>
      <c r="C216" s="17" t="s">
        <v>8</v>
      </c>
      <c r="D216" s="17">
        <v>11</v>
      </c>
      <c r="E216" s="123"/>
      <c r="F216" s="6">
        <f>E216*D216</f>
        <v>0</v>
      </c>
    </row>
    <row r="217" spans="1:6" x14ac:dyDescent="0.25">
      <c r="A217" s="32" t="s">
        <v>480</v>
      </c>
      <c r="B217" s="7" t="s">
        <v>188</v>
      </c>
      <c r="C217" s="17" t="s">
        <v>8</v>
      </c>
      <c r="D217" s="17">
        <v>11</v>
      </c>
      <c r="E217" s="123"/>
      <c r="F217" s="6">
        <f>E217*D217</f>
        <v>0</v>
      </c>
    </row>
    <row r="218" spans="1:6" ht="30" x14ac:dyDescent="0.25">
      <c r="A218" s="32" t="s">
        <v>481</v>
      </c>
      <c r="B218" s="7" t="s">
        <v>38</v>
      </c>
      <c r="C218" s="17" t="s">
        <v>8</v>
      </c>
      <c r="D218" s="17">
        <v>11</v>
      </c>
      <c r="E218" s="123"/>
      <c r="F218" s="6">
        <f t="shared" ref="F218:F221" si="30">E218*D218</f>
        <v>0</v>
      </c>
    </row>
    <row r="219" spans="1:6" ht="30" x14ac:dyDescent="0.25">
      <c r="A219" s="32" t="s">
        <v>482</v>
      </c>
      <c r="B219" s="7" t="s">
        <v>123</v>
      </c>
      <c r="C219" s="17" t="s">
        <v>8</v>
      </c>
      <c r="D219" s="17">
        <v>22</v>
      </c>
      <c r="E219" s="123"/>
      <c r="F219" s="6">
        <f t="shared" si="30"/>
        <v>0</v>
      </c>
    </row>
    <row r="220" spans="1:6" ht="35.25" customHeight="1" x14ac:dyDescent="0.25">
      <c r="A220" s="32" t="s">
        <v>483</v>
      </c>
      <c r="B220" s="7" t="s">
        <v>124</v>
      </c>
      <c r="C220" s="17" t="s">
        <v>8</v>
      </c>
      <c r="D220" s="17">
        <v>21</v>
      </c>
      <c r="E220" s="123"/>
      <c r="F220" s="6">
        <f t="shared" si="30"/>
        <v>0</v>
      </c>
    </row>
    <row r="221" spans="1:6" ht="30" x14ac:dyDescent="0.25">
      <c r="A221" s="32" t="s">
        <v>484</v>
      </c>
      <c r="B221" s="7" t="s">
        <v>124</v>
      </c>
      <c r="C221" s="17" t="s">
        <v>8</v>
      </c>
      <c r="D221" s="17">
        <v>1</v>
      </c>
      <c r="E221" s="123"/>
      <c r="F221" s="6">
        <f t="shared" si="30"/>
        <v>0</v>
      </c>
    </row>
    <row r="222" spans="1:6" x14ac:dyDescent="0.25">
      <c r="A222" s="51"/>
      <c r="B222" s="52" t="s">
        <v>456</v>
      </c>
      <c r="C222" s="53"/>
      <c r="D222" s="53"/>
      <c r="E222" s="105"/>
      <c r="F222" s="50">
        <f>SUM(F199:F221)</f>
        <v>0</v>
      </c>
    </row>
    <row r="223" spans="1:6" ht="23.1" customHeight="1" thickBot="1" x14ac:dyDescent="0.3">
      <c r="A223" s="85"/>
      <c r="B223" s="86" t="s">
        <v>455</v>
      </c>
      <c r="C223" s="87"/>
      <c r="D223" s="87"/>
      <c r="E223" s="106"/>
      <c r="F223" s="88"/>
    </row>
    <row r="224" spans="1:6" ht="23.1" customHeight="1" thickTop="1" x14ac:dyDescent="0.25">
      <c r="A224" s="79"/>
      <c r="B224" s="80" t="s">
        <v>397</v>
      </c>
      <c r="C224" s="81"/>
      <c r="D224" s="82"/>
      <c r="E224" s="107"/>
      <c r="F224" s="84">
        <f>F238</f>
        <v>0</v>
      </c>
    </row>
    <row r="225" spans="1:10" ht="23.1" customHeight="1" x14ac:dyDescent="0.25">
      <c r="A225" s="36"/>
      <c r="B225" s="37" t="s">
        <v>180</v>
      </c>
      <c r="C225" s="28"/>
      <c r="D225" s="29"/>
      <c r="E225" s="108"/>
      <c r="F225" s="44"/>
    </row>
    <row r="226" spans="1:10" ht="30" x14ac:dyDescent="0.25">
      <c r="A226" s="32" t="s">
        <v>396</v>
      </c>
      <c r="B226" s="22" t="s">
        <v>118</v>
      </c>
      <c r="C226" s="23" t="s">
        <v>24</v>
      </c>
      <c r="D226" s="4">
        <v>25</v>
      </c>
      <c r="E226" s="122"/>
      <c r="F226" s="24">
        <f>E226*D226</f>
        <v>0</v>
      </c>
      <c r="I226" s="120"/>
      <c r="J226" s="120"/>
    </row>
    <row r="227" spans="1:10" x14ac:dyDescent="0.25">
      <c r="A227" s="32" t="s">
        <v>398</v>
      </c>
      <c r="B227" s="7" t="s">
        <v>31</v>
      </c>
      <c r="C227" s="11" t="s">
        <v>7</v>
      </c>
      <c r="D227" s="12">
        <v>25</v>
      </c>
      <c r="E227" s="123"/>
      <c r="F227" s="6">
        <f t="shared" ref="F227" si="31">E227*D227</f>
        <v>0</v>
      </c>
      <c r="I227" s="120"/>
      <c r="J227" s="120"/>
    </row>
    <row r="228" spans="1:10" ht="30" x14ac:dyDescent="0.25">
      <c r="A228" s="32" t="s">
        <v>399</v>
      </c>
      <c r="B228" s="22" t="s">
        <v>19</v>
      </c>
      <c r="C228" s="21" t="s">
        <v>8</v>
      </c>
      <c r="D228" s="21">
        <v>3</v>
      </c>
      <c r="E228" s="122"/>
      <c r="F228" s="24">
        <f>E228*D228</f>
        <v>0</v>
      </c>
      <c r="I228" s="120"/>
      <c r="J228" s="120"/>
    </row>
    <row r="229" spans="1:10" ht="24.75" customHeight="1" x14ac:dyDescent="0.25">
      <c r="A229" s="32" t="s">
        <v>400</v>
      </c>
      <c r="B229" s="7" t="s">
        <v>181</v>
      </c>
      <c r="C229" s="17" t="s">
        <v>11</v>
      </c>
      <c r="D229" s="17">
        <v>3</v>
      </c>
      <c r="E229" s="123"/>
      <c r="F229" s="6">
        <f t="shared" ref="F229:F230" si="32">E229*D229</f>
        <v>0</v>
      </c>
      <c r="I229" s="120"/>
      <c r="J229" s="120"/>
    </row>
    <row r="230" spans="1:10" ht="18" customHeight="1" x14ac:dyDescent="0.25">
      <c r="A230" s="32" t="s">
        <v>401</v>
      </c>
      <c r="B230" s="7" t="s">
        <v>182</v>
      </c>
      <c r="C230" s="17" t="s">
        <v>11</v>
      </c>
      <c r="D230" s="17">
        <v>1</v>
      </c>
      <c r="E230" s="123"/>
      <c r="F230" s="6">
        <f t="shared" si="32"/>
        <v>0</v>
      </c>
      <c r="I230" s="120"/>
      <c r="J230" s="120"/>
    </row>
    <row r="231" spans="1:10" x14ac:dyDescent="0.25">
      <c r="A231" s="32" t="s">
        <v>402</v>
      </c>
      <c r="B231" s="22" t="s">
        <v>32</v>
      </c>
      <c r="C231" s="21" t="s">
        <v>20</v>
      </c>
      <c r="D231" s="21">
        <v>1</v>
      </c>
      <c r="E231" s="122"/>
      <c r="F231" s="24">
        <f t="shared" ref="F231:F232" si="33">E231*D231</f>
        <v>0</v>
      </c>
      <c r="I231" s="120"/>
      <c r="J231" s="120"/>
    </row>
    <row r="232" spans="1:10" ht="30" x14ac:dyDescent="0.25">
      <c r="A232" s="32" t="s">
        <v>403</v>
      </c>
      <c r="B232" s="7" t="s">
        <v>513</v>
      </c>
      <c r="C232" s="17" t="s">
        <v>11</v>
      </c>
      <c r="D232" s="17">
        <v>1</v>
      </c>
      <c r="E232" s="123"/>
      <c r="F232" s="6">
        <f t="shared" si="33"/>
        <v>0</v>
      </c>
      <c r="I232" s="120"/>
      <c r="J232" s="120"/>
    </row>
    <row r="233" spans="1:10" ht="23.1" customHeight="1" x14ac:dyDescent="0.25">
      <c r="A233" s="33"/>
      <c r="B233" s="31" t="s">
        <v>404</v>
      </c>
      <c r="C233" s="28"/>
      <c r="D233" s="29"/>
      <c r="E233" s="108"/>
      <c r="F233" s="101"/>
    </row>
    <row r="234" spans="1:10" ht="23.1" customHeight="1" x14ac:dyDescent="0.25">
      <c r="A234" s="36"/>
      <c r="B234" s="28" t="s">
        <v>183</v>
      </c>
      <c r="C234" s="28"/>
      <c r="D234" s="29"/>
      <c r="E234" s="108"/>
      <c r="F234" s="44"/>
    </row>
    <row r="235" spans="1:10" x14ac:dyDescent="0.25">
      <c r="A235" s="32" t="s">
        <v>405</v>
      </c>
      <c r="B235" s="22" t="s">
        <v>184</v>
      </c>
      <c r="C235" s="23" t="s">
        <v>8</v>
      </c>
      <c r="D235" s="4">
        <v>1</v>
      </c>
      <c r="E235" s="122"/>
      <c r="F235" s="24">
        <f>E235*D235</f>
        <v>0</v>
      </c>
    </row>
    <row r="236" spans="1:10" x14ac:dyDescent="0.25">
      <c r="A236" s="32" t="s">
        <v>406</v>
      </c>
      <c r="B236" s="7" t="s">
        <v>514</v>
      </c>
      <c r="C236" s="11" t="s">
        <v>8</v>
      </c>
      <c r="D236" s="12">
        <v>1</v>
      </c>
      <c r="E236" s="123"/>
      <c r="F236" s="6">
        <f t="shared" ref="F236" si="34">E236*D236</f>
        <v>0</v>
      </c>
    </row>
    <row r="237" spans="1:10" x14ac:dyDescent="0.25">
      <c r="A237" s="51"/>
      <c r="B237" s="52" t="s">
        <v>456</v>
      </c>
      <c r="C237" s="53"/>
      <c r="D237" s="53"/>
      <c r="E237" s="105"/>
      <c r="F237" s="50">
        <f>SUM(F226:F236)</f>
        <v>0</v>
      </c>
    </row>
    <row r="238" spans="1:10" ht="23.1" customHeight="1" thickBot="1" x14ac:dyDescent="0.3">
      <c r="A238" s="85"/>
      <c r="B238" s="86" t="s">
        <v>455</v>
      </c>
      <c r="C238" s="87"/>
      <c r="D238" s="87"/>
      <c r="E238" s="106"/>
      <c r="F238" s="88"/>
    </row>
    <row r="239" spans="1:10" ht="23.1" customHeight="1" thickTop="1" x14ac:dyDescent="0.25">
      <c r="A239" s="79"/>
      <c r="B239" s="80" t="s">
        <v>407</v>
      </c>
      <c r="C239" s="81"/>
      <c r="D239" s="82"/>
      <c r="E239" s="107"/>
      <c r="F239" s="84">
        <f>F249</f>
        <v>0</v>
      </c>
    </row>
    <row r="240" spans="1:10" ht="28.5" customHeight="1" x14ac:dyDescent="0.25">
      <c r="A240" s="21">
        <v>217</v>
      </c>
      <c r="B240" s="22" t="s">
        <v>515</v>
      </c>
      <c r="C240" s="23" t="s">
        <v>24</v>
      </c>
      <c r="D240" s="4">
        <v>10</v>
      </c>
      <c r="E240" s="122"/>
      <c r="F240" s="24">
        <f>E240*D240</f>
        <v>0</v>
      </c>
      <c r="I240" s="120"/>
      <c r="J240" s="120"/>
    </row>
    <row r="241" spans="1:10" ht="33" customHeight="1" x14ac:dyDescent="0.25">
      <c r="A241" s="21">
        <v>218</v>
      </c>
      <c r="B241" s="22" t="s">
        <v>516</v>
      </c>
      <c r="C241" s="23" t="s">
        <v>24</v>
      </c>
      <c r="D241" s="4">
        <v>2</v>
      </c>
      <c r="E241" s="122"/>
      <c r="F241" s="24">
        <f>E241*D241</f>
        <v>0</v>
      </c>
      <c r="I241" s="120"/>
      <c r="J241" s="120"/>
    </row>
    <row r="242" spans="1:10" ht="16.5" customHeight="1" x14ac:dyDescent="0.25">
      <c r="A242" s="21">
        <v>219</v>
      </c>
      <c r="B242" s="121" t="s">
        <v>517</v>
      </c>
      <c r="C242" s="21" t="s">
        <v>77</v>
      </c>
      <c r="D242" s="21">
        <v>10</v>
      </c>
      <c r="E242" s="122"/>
      <c r="F242" s="6">
        <f t="shared" ref="F242:F247" si="35">E242*D242</f>
        <v>0</v>
      </c>
      <c r="I242" s="120"/>
      <c r="J242" s="120"/>
    </row>
    <row r="243" spans="1:10" ht="21.75" customHeight="1" x14ac:dyDescent="0.25">
      <c r="A243" s="21">
        <v>220</v>
      </c>
      <c r="B243" s="121" t="s">
        <v>518</v>
      </c>
      <c r="C243" s="21" t="s">
        <v>77</v>
      </c>
      <c r="D243" s="21">
        <v>2</v>
      </c>
      <c r="E243" s="122"/>
      <c r="F243" s="6">
        <f t="shared" si="35"/>
        <v>0</v>
      </c>
      <c r="I243" s="120"/>
      <c r="J243" s="120"/>
    </row>
    <row r="244" spans="1:10" ht="22.5" customHeight="1" x14ac:dyDescent="0.25">
      <c r="A244" s="21">
        <v>221</v>
      </c>
      <c r="B244" s="22" t="s">
        <v>519</v>
      </c>
      <c r="C244" s="21" t="s">
        <v>8</v>
      </c>
      <c r="D244" s="21">
        <v>1</v>
      </c>
      <c r="E244" s="122"/>
      <c r="F244" s="6">
        <f t="shared" si="35"/>
        <v>0</v>
      </c>
      <c r="I244" s="120"/>
      <c r="J244" s="120"/>
    </row>
    <row r="245" spans="1:10" ht="18" customHeight="1" x14ac:dyDescent="0.25">
      <c r="A245" s="21">
        <v>222</v>
      </c>
      <c r="B245" s="22" t="s">
        <v>520</v>
      </c>
      <c r="C245" s="21" t="s">
        <v>8</v>
      </c>
      <c r="D245" s="21">
        <v>1</v>
      </c>
      <c r="E245" s="122"/>
      <c r="F245" s="6">
        <f t="shared" si="35"/>
        <v>0</v>
      </c>
      <c r="I245" s="120"/>
      <c r="J245" s="120"/>
    </row>
    <row r="246" spans="1:10" ht="18" customHeight="1" x14ac:dyDescent="0.25">
      <c r="A246" s="21">
        <v>223</v>
      </c>
      <c r="B246" s="22" t="s">
        <v>521</v>
      </c>
      <c r="C246" s="21" t="s">
        <v>8</v>
      </c>
      <c r="D246" s="21">
        <v>1</v>
      </c>
      <c r="E246" s="122"/>
      <c r="F246" s="6">
        <f t="shared" si="35"/>
        <v>0</v>
      </c>
      <c r="I246" s="120"/>
      <c r="J246" s="120"/>
    </row>
    <row r="247" spans="1:10" ht="17.25" customHeight="1" x14ac:dyDescent="0.25">
      <c r="A247" s="21">
        <v>224</v>
      </c>
      <c r="B247" s="22" t="s">
        <v>522</v>
      </c>
      <c r="C247" s="21" t="s">
        <v>8</v>
      </c>
      <c r="D247" s="21">
        <v>1</v>
      </c>
      <c r="E247" s="122"/>
      <c r="F247" s="6">
        <f t="shared" si="35"/>
        <v>0</v>
      </c>
      <c r="I247" s="120"/>
      <c r="J247" s="120"/>
    </row>
    <row r="248" spans="1:10" x14ac:dyDescent="0.25">
      <c r="A248" s="51"/>
      <c r="B248" s="52" t="s">
        <v>456</v>
      </c>
      <c r="C248" s="53"/>
      <c r="D248" s="53"/>
      <c r="E248" s="105"/>
      <c r="F248" s="50">
        <f>SUM(F240:F247)</f>
        <v>0</v>
      </c>
    </row>
    <row r="249" spans="1:10" ht="23.1" customHeight="1" thickBot="1" x14ac:dyDescent="0.3">
      <c r="A249" s="124"/>
      <c r="B249" s="125" t="s">
        <v>455</v>
      </c>
      <c r="C249" s="126"/>
      <c r="D249" s="126"/>
      <c r="E249" s="127"/>
      <c r="F249" s="128"/>
    </row>
    <row r="250" spans="1:10" ht="23.1" customHeight="1" thickTop="1" x14ac:dyDescent="0.25">
      <c r="A250" s="79"/>
      <c r="B250" s="80" t="s">
        <v>408</v>
      </c>
      <c r="C250" s="81"/>
      <c r="D250" s="82"/>
      <c r="E250" s="107"/>
      <c r="F250" s="84">
        <f>F274</f>
        <v>0</v>
      </c>
    </row>
    <row r="251" spans="1:10" ht="23.1" customHeight="1" x14ac:dyDescent="0.25">
      <c r="A251" s="36"/>
      <c r="B251" s="37" t="s">
        <v>226</v>
      </c>
      <c r="C251" s="42"/>
      <c r="D251" s="49"/>
      <c r="E251" s="104"/>
      <c r="F251" s="44"/>
    </row>
    <row r="252" spans="1:10" ht="16.5" customHeight="1" x14ac:dyDescent="0.25">
      <c r="A252" s="32" t="s">
        <v>409</v>
      </c>
      <c r="B252" s="22" t="s">
        <v>114</v>
      </c>
      <c r="C252" s="21" t="s">
        <v>8</v>
      </c>
      <c r="D252" s="13">
        <v>9</v>
      </c>
      <c r="E252" s="122"/>
      <c r="F252" s="24">
        <f t="shared" ref="F252:F272" si="36">E252*D252</f>
        <v>0</v>
      </c>
    </row>
    <row r="253" spans="1:10" ht="16.5" customHeight="1" x14ac:dyDescent="0.25">
      <c r="A253" s="32" t="s">
        <v>410</v>
      </c>
      <c r="B253" s="7" t="s">
        <v>198</v>
      </c>
      <c r="C253" s="21" t="s">
        <v>8</v>
      </c>
      <c r="D253" s="14">
        <v>3</v>
      </c>
      <c r="E253" s="123"/>
      <c r="F253" s="6">
        <f t="shared" si="36"/>
        <v>0</v>
      </c>
    </row>
    <row r="254" spans="1:10" x14ac:dyDescent="0.25">
      <c r="A254" s="32" t="s">
        <v>411</v>
      </c>
      <c r="B254" s="7" t="s">
        <v>197</v>
      </c>
      <c r="C254" s="21" t="s">
        <v>8</v>
      </c>
      <c r="D254" s="14">
        <v>24</v>
      </c>
      <c r="E254" s="123"/>
      <c r="F254" s="6">
        <f t="shared" si="36"/>
        <v>0</v>
      </c>
    </row>
    <row r="255" spans="1:10" x14ac:dyDescent="0.25">
      <c r="A255" s="32" t="s">
        <v>412</v>
      </c>
      <c r="B255" s="7" t="s">
        <v>196</v>
      </c>
      <c r="C255" s="21" t="s">
        <v>8</v>
      </c>
      <c r="D255" s="13">
        <v>50</v>
      </c>
      <c r="E255" s="122"/>
      <c r="F255" s="24">
        <f t="shared" si="36"/>
        <v>0</v>
      </c>
    </row>
    <row r="256" spans="1:10" x14ac:dyDescent="0.25">
      <c r="A256" s="32" t="s">
        <v>413</v>
      </c>
      <c r="B256" s="7" t="s">
        <v>115</v>
      </c>
      <c r="C256" s="21" t="s">
        <v>8</v>
      </c>
      <c r="D256" s="21">
        <v>9</v>
      </c>
      <c r="E256" s="122"/>
      <c r="F256" s="24">
        <f t="shared" si="36"/>
        <v>0</v>
      </c>
    </row>
    <row r="257" spans="1:6" x14ac:dyDescent="0.25">
      <c r="A257" s="32" t="s">
        <v>414</v>
      </c>
      <c r="B257" s="7" t="s">
        <v>202</v>
      </c>
      <c r="C257" s="21" t="s">
        <v>77</v>
      </c>
      <c r="D257" s="21">
        <v>55</v>
      </c>
      <c r="E257" s="122"/>
      <c r="F257" s="24">
        <f t="shared" si="36"/>
        <v>0</v>
      </c>
    </row>
    <row r="258" spans="1:6" x14ac:dyDescent="0.25">
      <c r="A258" s="32" t="s">
        <v>415</v>
      </c>
      <c r="B258" s="7" t="s">
        <v>203</v>
      </c>
      <c r="C258" s="21" t="s">
        <v>77</v>
      </c>
      <c r="D258" s="21">
        <v>15</v>
      </c>
      <c r="E258" s="122"/>
      <c r="F258" s="24">
        <f t="shared" si="36"/>
        <v>0</v>
      </c>
    </row>
    <row r="259" spans="1:6" x14ac:dyDescent="0.25">
      <c r="A259" s="32" t="s">
        <v>416</v>
      </c>
      <c r="B259" s="7" t="s">
        <v>205</v>
      </c>
      <c r="C259" s="21" t="s">
        <v>77</v>
      </c>
      <c r="D259" s="21">
        <v>55</v>
      </c>
      <c r="E259" s="122"/>
      <c r="F259" s="24">
        <f t="shared" si="36"/>
        <v>0</v>
      </c>
    </row>
    <row r="260" spans="1:6" x14ac:dyDescent="0.25">
      <c r="A260" s="32" t="s">
        <v>417</v>
      </c>
      <c r="B260" s="7" t="s">
        <v>206</v>
      </c>
      <c r="C260" s="21" t="s">
        <v>77</v>
      </c>
      <c r="D260" s="21">
        <v>15</v>
      </c>
      <c r="E260" s="122"/>
      <c r="F260" s="24">
        <f t="shared" si="36"/>
        <v>0</v>
      </c>
    </row>
    <row r="261" spans="1:6" x14ac:dyDescent="0.25">
      <c r="A261" s="32" t="s">
        <v>418</v>
      </c>
      <c r="B261" s="7" t="s">
        <v>204</v>
      </c>
      <c r="C261" s="21" t="s">
        <v>8</v>
      </c>
      <c r="D261" s="21">
        <v>15</v>
      </c>
      <c r="E261" s="122"/>
      <c r="F261" s="24">
        <f t="shared" si="36"/>
        <v>0</v>
      </c>
    </row>
    <row r="262" spans="1:6" x14ac:dyDescent="0.25">
      <c r="A262" s="32" t="s">
        <v>419</v>
      </c>
      <c r="B262" s="7" t="s">
        <v>207</v>
      </c>
      <c r="C262" s="21" t="s">
        <v>8</v>
      </c>
      <c r="D262" s="21">
        <v>7</v>
      </c>
      <c r="E262" s="122"/>
      <c r="F262" s="24">
        <f t="shared" si="36"/>
        <v>0</v>
      </c>
    </row>
    <row r="263" spans="1:6" x14ac:dyDescent="0.25">
      <c r="A263" s="32" t="s">
        <v>420</v>
      </c>
      <c r="B263" s="7" t="s">
        <v>208</v>
      </c>
      <c r="C263" s="21" t="s">
        <v>8</v>
      </c>
      <c r="D263" s="21">
        <v>3</v>
      </c>
      <c r="E263" s="122"/>
      <c r="F263" s="24">
        <f t="shared" si="36"/>
        <v>0</v>
      </c>
    </row>
    <row r="264" spans="1:6" x14ac:dyDescent="0.25">
      <c r="A264" s="32" t="s">
        <v>421</v>
      </c>
      <c r="B264" s="7" t="s">
        <v>209</v>
      </c>
      <c r="C264" s="21" t="s">
        <v>8</v>
      </c>
      <c r="D264" s="21">
        <v>7</v>
      </c>
      <c r="E264" s="122"/>
      <c r="F264" s="24">
        <f t="shared" si="36"/>
        <v>0</v>
      </c>
    </row>
    <row r="265" spans="1:6" x14ac:dyDescent="0.25">
      <c r="A265" s="32" t="s">
        <v>422</v>
      </c>
      <c r="B265" s="7" t="s">
        <v>210</v>
      </c>
      <c r="C265" s="21" t="s">
        <v>8</v>
      </c>
      <c r="D265" s="21">
        <v>6</v>
      </c>
      <c r="E265" s="122"/>
      <c r="F265" s="24">
        <f t="shared" si="36"/>
        <v>0</v>
      </c>
    </row>
    <row r="266" spans="1:6" x14ac:dyDescent="0.25">
      <c r="A266" s="32" t="s">
        <v>423</v>
      </c>
      <c r="B266" s="7" t="s">
        <v>211</v>
      </c>
      <c r="C266" s="21" t="s">
        <v>77</v>
      </c>
      <c r="D266" s="21">
        <v>1.5</v>
      </c>
      <c r="E266" s="122"/>
      <c r="F266" s="24">
        <f t="shared" si="36"/>
        <v>0</v>
      </c>
    </row>
    <row r="267" spans="1:6" x14ac:dyDescent="0.25">
      <c r="A267" s="32" t="s">
        <v>424</v>
      </c>
      <c r="B267" s="7" t="s">
        <v>212</v>
      </c>
      <c r="C267" s="21" t="s">
        <v>8</v>
      </c>
      <c r="D267" s="21">
        <v>1</v>
      </c>
      <c r="E267" s="122"/>
      <c r="F267" s="24">
        <f t="shared" si="36"/>
        <v>0</v>
      </c>
    </row>
    <row r="268" spans="1:6" x14ac:dyDescent="0.25">
      <c r="A268" s="32" t="s">
        <v>425</v>
      </c>
      <c r="B268" s="7" t="s">
        <v>213</v>
      </c>
      <c r="C268" s="21" t="s">
        <v>8</v>
      </c>
      <c r="D268" s="21">
        <v>1</v>
      </c>
      <c r="E268" s="122"/>
      <c r="F268" s="24">
        <f t="shared" si="36"/>
        <v>0</v>
      </c>
    </row>
    <row r="269" spans="1:6" ht="30" x14ac:dyDescent="0.25">
      <c r="A269" s="32" t="s">
        <v>426</v>
      </c>
      <c r="B269" s="7" t="s">
        <v>214</v>
      </c>
      <c r="C269" s="21" t="s">
        <v>4</v>
      </c>
      <c r="D269" s="21">
        <v>32</v>
      </c>
      <c r="E269" s="122"/>
      <c r="F269" s="24">
        <f t="shared" si="36"/>
        <v>0</v>
      </c>
    </row>
    <row r="270" spans="1:6" x14ac:dyDescent="0.25">
      <c r="A270" s="32" t="s">
        <v>427</v>
      </c>
      <c r="B270" s="7" t="s">
        <v>215</v>
      </c>
      <c r="C270" s="21" t="s">
        <v>4</v>
      </c>
      <c r="D270" s="21">
        <v>50</v>
      </c>
      <c r="E270" s="122"/>
      <c r="F270" s="24">
        <f t="shared" si="36"/>
        <v>0</v>
      </c>
    </row>
    <row r="271" spans="1:6" x14ac:dyDescent="0.25">
      <c r="A271" s="32" t="s">
        <v>428</v>
      </c>
      <c r="B271" s="7" t="s">
        <v>216</v>
      </c>
      <c r="C271" s="21" t="s">
        <v>8</v>
      </c>
      <c r="D271" s="21">
        <v>1</v>
      </c>
      <c r="E271" s="122"/>
      <c r="F271" s="24">
        <f t="shared" si="36"/>
        <v>0</v>
      </c>
    </row>
    <row r="272" spans="1:6" x14ac:dyDescent="0.25">
      <c r="A272" s="32" t="s">
        <v>429</v>
      </c>
      <c r="B272" s="7" t="s">
        <v>217</v>
      </c>
      <c r="C272" s="21" t="s">
        <v>8</v>
      </c>
      <c r="D272" s="21">
        <v>1</v>
      </c>
      <c r="E272" s="122"/>
      <c r="F272" s="24">
        <f t="shared" si="36"/>
        <v>0</v>
      </c>
    </row>
    <row r="273" spans="1:6" x14ac:dyDescent="0.25">
      <c r="A273" s="51"/>
      <c r="B273" s="52" t="s">
        <v>456</v>
      </c>
      <c r="C273" s="53"/>
      <c r="D273" s="53"/>
      <c r="E273" s="105"/>
      <c r="F273" s="50">
        <f>SUM(F252:F272)</f>
        <v>0</v>
      </c>
    </row>
    <row r="274" spans="1:6" ht="23.1" customHeight="1" thickBot="1" x14ac:dyDescent="0.3">
      <c r="A274" s="85"/>
      <c r="B274" s="86" t="s">
        <v>455</v>
      </c>
      <c r="C274" s="87"/>
      <c r="D274" s="87"/>
      <c r="E274" s="106"/>
      <c r="F274" s="88"/>
    </row>
    <row r="275" spans="1:6" ht="23.1" customHeight="1" thickTop="1" x14ac:dyDescent="0.25">
      <c r="A275" s="79"/>
      <c r="B275" s="80" t="s">
        <v>430</v>
      </c>
      <c r="C275" s="81"/>
      <c r="D275" s="82"/>
      <c r="E275" s="107"/>
      <c r="F275" s="84">
        <f>F284</f>
        <v>0</v>
      </c>
    </row>
    <row r="276" spans="1:6" ht="23.1" customHeight="1" x14ac:dyDescent="0.25">
      <c r="A276" s="36"/>
      <c r="B276" s="37" t="s">
        <v>227</v>
      </c>
      <c r="C276" s="42"/>
      <c r="D276" s="49"/>
      <c r="E276" s="104"/>
      <c r="F276" s="44"/>
    </row>
    <row r="277" spans="1:6" x14ac:dyDescent="0.25">
      <c r="A277" s="32" t="s">
        <v>431</v>
      </c>
      <c r="B277" s="22" t="s">
        <v>116</v>
      </c>
      <c r="C277" s="21" t="s">
        <v>8</v>
      </c>
      <c r="D277" s="13">
        <v>1</v>
      </c>
      <c r="E277" s="122"/>
      <c r="F277" s="24">
        <f t="shared" ref="F277:F282" si="37">E277*D277</f>
        <v>0</v>
      </c>
    </row>
    <row r="278" spans="1:6" x14ac:dyDescent="0.25">
      <c r="A278" s="32" t="s">
        <v>432</v>
      </c>
      <c r="B278" s="7" t="s">
        <v>199</v>
      </c>
      <c r="C278" s="17" t="s">
        <v>8</v>
      </c>
      <c r="D278" s="14">
        <v>1</v>
      </c>
      <c r="E278" s="123"/>
      <c r="F278" s="6">
        <f t="shared" si="37"/>
        <v>0</v>
      </c>
    </row>
    <row r="279" spans="1:6" ht="45" x14ac:dyDescent="0.25">
      <c r="A279" s="32" t="s">
        <v>433</v>
      </c>
      <c r="B279" s="22" t="s">
        <v>69</v>
      </c>
      <c r="C279" s="21" t="s">
        <v>24</v>
      </c>
      <c r="D279" s="13">
        <v>152</v>
      </c>
      <c r="E279" s="122"/>
      <c r="F279" s="24">
        <f t="shared" si="37"/>
        <v>0</v>
      </c>
    </row>
    <row r="280" spans="1:6" ht="30" x14ac:dyDescent="0.25">
      <c r="A280" s="32" t="s">
        <v>434</v>
      </c>
      <c r="B280" s="7" t="s">
        <v>33</v>
      </c>
      <c r="C280" s="17" t="s">
        <v>117</v>
      </c>
      <c r="D280" s="12">
        <v>152</v>
      </c>
      <c r="E280" s="123"/>
      <c r="F280" s="6">
        <f t="shared" si="37"/>
        <v>0</v>
      </c>
    </row>
    <row r="281" spans="1:6" x14ac:dyDescent="0.25">
      <c r="A281" s="32" t="s">
        <v>435</v>
      </c>
      <c r="B281" s="7" t="s">
        <v>200</v>
      </c>
      <c r="C281" s="17" t="s">
        <v>8</v>
      </c>
      <c r="D281" s="14">
        <v>15</v>
      </c>
      <c r="E281" s="123"/>
      <c r="F281" s="6">
        <f t="shared" si="37"/>
        <v>0</v>
      </c>
    </row>
    <row r="282" spans="1:6" x14ac:dyDescent="0.25">
      <c r="A282" s="32" t="s">
        <v>436</v>
      </c>
      <c r="B282" s="7" t="s">
        <v>201</v>
      </c>
      <c r="C282" s="21" t="s">
        <v>4</v>
      </c>
      <c r="D282" s="13">
        <v>1</v>
      </c>
      <c r="E282" s="122"/>
      <c r="F282" s="24">
        <f t="shared" si="37"/>
        <v>0</v>
      </c>
    </row>
    <row r="283" spans="1:6" x14ac:dyDescent="0.25">
      <c r="A283" s="51"/>
      <c r="B283" s="52" t="s">
        <v>456</v>
      </c>
      <c r="C283" s="53"/>
      <c r="D283" s="53"/>
      <c r="E283" s="105"/>
      <c r="F283" s="50">
        <f>SUM(F277:F282)</f>
        <v>0</v>
      </c>
    </row>
    <row r="284" spans="1:6" ht="23.1" customHeight="1" thickBot="1" x14ac:dyDescent="0.3">
      <c r="A284" s="85"/>
      <c r="B284" s="86" t="s">
        <v>455</v>
      </c>
      <c r="C284" s="87"/>
      <c r="D284" s="87"/>
      <c r="E284" s="106"/>
      <c r="F284" s="88"/>
    </row>
    <row r="285" spans="1:6" ht="23.1" customHeight="1" thickTop="1" x14ac:dyDescent="0.25">
      <c r="A285" s="79"/>
      <c r="B285" s="80" t="s">
        <v>502</v>
      </c>
      <c r="C285" s="81"/>
      <c r="D285" s="82"/>
      <c r="E285" s="107"/>
      <c r="F285" s="84">
        <f>F307</f>
        <v>0</v>
      </c>
    </row>
    <row r="286" spans="1:6" ht="30" x14ac:dyDescent="0.25">
      <c r="A286" s="32" t="s">
        <v>437</v>
      </c>
      <c r="B286" s="7" t="s">
        <v>218</v>
      </c>
      <c r="C286" s="17" t="s">
        <v>8</v>
      </c>
      <c r="D286" s="14">
        <v>1</v>
      </c>
      <c r="E286" s="123"/>
      <c r="F286" s="6">
        <f>D286*E286</f>
        <v>0</v>
      </c>
    </row>
    <row r="287" spans="1:6" ht="30" x14ac:dyDescent="0.25">
      <c r="A287" s="32" t="s">
        <v>438</v>
      </c>
      <c r="B287" s="22" t="s">
        <v>83</v>
      </c>
      <c r="C287" s="17" t="s">
        <v>8</v>
      </c>
      <c r="D287" s="13">
        <v>1</v>
      </c>
      <c r="E287" s="122"/>
      <c r="F287" s="6">
        <f t="shared" ref="F287:F301" si="38">D287*E287</f>
        <v>0</v>
      </c>
    </row>
    <row r="288" spans="1:6" x14ac:dyDescent="0.25">
      <c r="A288" s="32" t="s">
        <v>439</v>
      </c>
      <c r="B288" s="22" t="s">
        <v>84</v>
      </c>
      <c r="C288" s="17" t="s">
        <v>8</v>
      </c>
      <c r="D288" s="12">
        <v>1</v>
      </c>
      <c r="E288" s="123"/>
      <c r="F288" s="6">
        <f t="shared" si="38"/>
        <v>0</v>
      </c>
    </row>
    <row r="289" spans="1:6" ht="30" x14ac:dyDescent="0.25">
      <c r="A289" s="32" t="s">
        <v>440</v>
      </c>
      <c r="B289" s="7" t="s">
        <v>85</v>
      </c>
      <c r="C289" s="21" t="s">
        <v>8</v>
      </c>
      <c r="D289" s="13">
        <v>1</v>
      </c>
      <c r="E289" s="122"/>
      <c r="F289" s="6">
        <f t="shared" si="38"/>
        <v>0</v>
      </c>
    </row>
    <row r="290" spans="1:6" x14ac:dyDescent="0.25">
      <c r="A290" s="32" t="s">
        <v>441</v>
      </c>
      <c r="B290" s="7" t="s">
        <v>224</v>
      </c>
      <c r="C290" s="21" t="s">
        <v>8</v>
      </c>
      <c r="D290" s="13">
        <v>1</v>
      </c>
      <c r="E290" s="122"/>
      <c r="F290" s="6">
        <f t="shared" si="38"/>
        <v>0</v>
      </c>
    </row>
    <row r="291" spans="1:6" x14ac:dyDescent="0.25">
      <c r="A291" s="32" t="s">
        <v>442</v>
      </c>
      <c r="B291" s="7" t="s">
        <v>86</v>
      </c>
      <c r="C291" s="17" t="s">
        <v>8</v>
      </c>
      <c r="D291" s="12">
        <v>24</v>
      </c>
      <c r="E291" s="123"/>
      <c r="F291" s="6">
        <f t="shared" si="38"/>
        <v>0</v>
      </c>
    </row>
    <row r="292" spans="1:6" x14ac:dyDescent="0.25">
      <c r="A292" s="32" t="s">
        <v>443</v>
      </c>
      <c r="B292" s="22" t="s">
        <v>219</v>
      </c>
      <c r="C292" s="17" t="s">
        <v>8</v>
      </c>
      <c r="D292" s="13">
        <v>8</v>
      </c>
      <c r="E292" s="122"/>
      <c r="F292" s="6">
        <f t="shared" si="38"/>
        <v>0</v>
      </c>
    </row>
    <row r="293" spans="1:6" ht="30" x14ac:dyDescent="0.25">
      <c r="A293" s="32" t="s">
        <v>444</v>
      </c>
      <c r="B293" s="7" t="s">
        <v>87</v>
      </c>
      <c r="C293" s="17" t="s">
        <v>8</v>
      </c>
      <c r="D293" s="14">
        <v>14</v>
      </c>
      <c r="E293" s="123"/>
      <c r="F293" s="6">
        <f t="shared" si="38"/>
        <v>0</v>
      </c>
    </row>
    <row r="294" spans="1:6" x14ac:dyDescent="0.25">
      <c r="A294" s="32" t="s">
        <v>445</v>
      </c>
      <c r="B294" s="7" t="s">
        <v>125</v>
      </c>
      <c r="C294" s="17" t="s">
        <v>8</v>
      </c>
      <c r="D294" s="14"/>
      <c r="E294" s="123"/>
      <c r="F294" s="6">
        <f t="shared" si="38"/>
        <v>0</v>
      </c>
    </row>
    <row r="295" spans="1:6" x14ac:dyDescent="0.25">
      <c r="A295" s="32" t="s">
        <v>446</v>
      </c>
      <c r="B295" s="7" t="s">
        <v>220</v>
      </c>
      <c r="C295" s="17" t="s">
        <v>8</v>
      </c>
      <c r="D295" s="14">
        <v>2</v>
      </c>
      <c r="E295" s="123"/>
      <c r="F295" s="6">
        <f t="shared" si="38"/>
        <v>0</v>
      </c>
    </row>
    <row r="296" spans="1:6" ht="45" x14ac:dyDescent="0.25">
      <c r="A296" s="32" t="s">
        <v>447</v>
      </c>
      <c r="B296" s="7" t="s">
        <v>88</v>
      </c>
      <c r="C296" s="17" t="s">
        <v>24</v>
      </c>
      <c r="D296" s="14">
        <v>5</v>
      </c>
      <c r="E296" s="123"/>
      <c r="F296" s="6">
        <f t="shared" si="38"/>
        <v>0</v>
      </c>
    </row>
    <row r="297" spans="1:6" x14ac:dyDescent="0.25">
      <c r="A297" s="32" t="s">
        <v>448</v>
      </c>
      <c r="B297" s="22" t="s">
        <v>126</v>
      </c>
      <c r="C297" s="21" t="s">
        <v>7</v>
      </c>
      <c r="D297" s="13">
        <v>5</v>
      </c>
      <c r="E297" s="122"/>
      <c r="F297" s="6">
        <f t="shared" si="38"/>
        <v>0</v>
      </c>
    </row>
    <row r="298" spans="1:6" x14ac:dyDescent="0.25">
      <c r="A298" s="32" t="s">
        <v>449</v>
      </c>
      <c r="B298" s="7" t="s">
        <v>89</v>
      </c>
      <c r="C298" s="21" t="s">
        <v>7</v>
      </c>
      <c r="D298" s="13">
        <v>5</v>
      </c>
      <c r="E298" s="122"/>
      <c r="F298" s="6">
        <f t="shared" si="38"/>
        <v>0</v>
      </c>
    </row>
    <row r="299" spans="1:6" x14ac:dyDescent="0.25">
      <c r="A299" s="32" t="s">
        <v>450</v>
      </c>
      <c r="B299" s="7" t="s">
        <v>221</v>
      </c>
      <c r="C299" s="21" t="s">
        <v>7</v>
      </c>
      <c r="D299" s="13">
        <v>5</v>
      </c>
      <c r="E299" s="122"/>
      <c r="F299" s="6">
        <f t="shared" si="38"/>
        <v>0</v>
      </c>
    </row>
    <row r="300" spans="1:6" x14ac:dyDescent="0.25">
      <c r="A300" s="32" t="s">
        <v>451</v>
      </c>
      <c r="B300" s="7" t="s">
        <v>222</v>
      </c>
      <c r="C300" s="21" t="s">
        <v>7</v>
      </c>
      <c r="D300" s="13">
        <v>168</v>
      </c>
      <c r="E300" s="122"/>
      <c r="F300" s="6">
        <f t="shared" si="38"/>
        <v>0</v>
      </c>
    </row>
    <row r="301" spans="1:6" x14ac:dyDescent="0.25">
      <c r="A301" s="32" t="s">
        <v>452</v>
      </c>
      <c r="B301" s="7" t="s">
        <v>223</v>
      </c>
      <c r="C301" s="21" t="s">
        <v>7</v>
      </c>
      <c r="D301" s="13">
        <v>168</v>
      </c>
      <c r="E301" s="122"/>
      <c r="F301" s="6">
        <f t="shared" si="38"/>
        <v>0</v>
      </c>
    </row>
    <row r="302" spans="1:6" x14ac:dyDescent="0.25">
      <c r="A302" s="51"/>
      <c r="B302" s="52" t="s">
        <v>456</v>
      </c>
      <c r="C302" s="53"/>
      <c r="D302" s="53"/>
      <c r="E302" s="122"/>
      <c r="F302" s="50">
        <f>SUM(F282:F296)</f>
        <v>0</v>
      </c>
    </row>
    <row r="303" spans="1:6" ht="15.75" thickBot="1" x14ac:dyDescent="0.3">
      <c r="A303" s="60"/>
      <c r="B303" s="61" t="s">
        <v>455</v>
      </c>
      <c r="C303" s="62"/>
      <c r="D303" s="62"/>
      <c r="E303" s="122"/>
      <c r="F303" s="64"/>
    </row>
    <row r="304" spans="1:6" ht="23.1" customHeight="1" thickTop="1" x14ac:dyDescent="0.25">
      <c r="A304" s="79"/>
      <c r="B304" s="80" t="s">
        <v>538</v>
      </c>
      <c r="C304" s="81"/>
      <c r="D304" s="82"/>
      <c r="E304" s="107"/>
      <c r="F304" s="84">
        <f>F317</f>
        <v>0</v>
      </c>
    </row>
    <row r="305" spans="1:6" x14ac:dyDescent="0.25">
      <c r="A305" s="32" t="s">
        <v>536</v>
      </c>
      <c r="B305" s="121" t="s">
        <v>537</v>
      </c>
      <c r="C305" s="121" t="s">
        <v>20</v>
      </c>
      <c r="D305" s="21">
        <v>1</v>
      </c>
      <c r="E305" s="121"/>
      <c r="F305" s="132"/>
    </row>
    <row r="306" spans="1:6" x14ac:dyDescent="0.25">
      <c r="A306" s="51"/>
      <c r="B306" s="52" t="s">
        <v>456</v>
      </c>
      <c r="C306" s="53"/>
      <c r="D306" s="53"/>
      <c r="E306" s="54"/>
      <c r="F306" s="50">
        <f>SUM(F286:F301)</f>
        <v>0</v>
      </c>
    </row>
    <row r="307" spans="1:6" ht="23.1" customHeight="1" thickBot="1" x14ac:dyDescent="0.3">
      <c r="A307" s="60"/>
      <c r="B307" s="61" t="s">
        <v>455</v>
      </c>
      <c r="C307" s="62"/>
      <c r="D307" s="62"/>
      <c r="E307" s="63"/>
      <c r="F307" s="64"/>
    </row>
    <row r="308" spans="1:6" ht="23.1" customHeight="1" thickTop="1" x14ac:dyDescent="0.25">
      <c r="A308" s="79"/>
      <c r="B308" s="80" t="s">
        <v>539</v>
      </c>
      <c r="C308" s="81"/>
      <c r="D308" s="82"/>
      <c r="E308" s="107"/>
      <c r="F308" s="84">
        <f>F322</f>
        <v>0</v>
      </c>
    </row>
    <row r="309" spans="1:6" customFormat="1" x14ac:dyDescent="0.25">
      <c r="A309" s="32" t="s">
        <v>540</v>
      </c>
      <c r="B309" s="9" t="s">
        <v>523</v>
      </c>
      <c r="C309" s="17" t="s">
        <v>8</v>
      </c>
      <c r="D309" s="17">
        <v>1</v>
      </c>
      <c r="E309" s="129"/>
      <c r="F309" s="6">
        <f t="shared" ref="F309:F319" si="39">E309*D309</f>
        <v>0</v>
      </c>
    </row>
    <row r="310" spans="1:6" customFormat="1" x14ac:dyDescent="0.25">
      <c r="A310" s="32" t="s">
        <v>541</v>
      </c>
      <c r="B310" s="9" t="s">
        <v>524</v>
      </c>
      <c r="C310" s="17" t="s">
        <v>8</v>
      </c>
      <c r="D310" s="17">
        <v>1</v>
      </c>
      <c r="E310" s="129"/>
      <c r="F310" s="6">
        <f t="shared" si="39"/>
        <v>0</v>
      </c>
    </row>
    <row r="311" spans="1:6" customFormat="1" x14ac:dyDescent="0.25">
      <c r="A311" s="32" t="s">
        <v>542</v>
      </c>
      <c r="B311" s="9" t="s">
        <v>525</v>
      </c>
      <c r="C311" s="17" t="s">
        <v>8</v>
      </c>
      <c r="D311" s="17">
        <v>6</v>
      </c>
      <c r="E311" s="129"/>
      <c r="F311" s="6">
        <f t="shared" si="39"/>
        <v>0</v>
      </c>
    </row>
    <row r="312" spans="1:6" customFormat="1" x14ac:dyDescent="0.25">
      <c r="A312" s="32" t="s">
        <v>543</v>
      </c>
      <c r="B312" s="9" t="s">
        <v>526</v>
      </c>
      <c r="C312" s="17" t="s">
        <v>8</v>
      </c>
      <c r="D312" s="17">
        <v>2</v>
      </c>
      <c r="E312" s="129"/>
      <c r="F312" s="6">
        <f t="shared" si="39"/>
        <v>0</v>
      </c>
    </row>
    <row r="313" spans="1:6" customFormat="1" x14ac:dyDescent="0.25">
      <c r="A313" s="32" t="s">
        <v>544</v>
      </c>
      <c r="B313" s="7" t="s">
        <v>527</v>
      </c>
      <c r="C313" s="17" t="s">
        <v>8</v>
      </c>
      <c r="D313" s="17">
        <v>1</v>
      </c>
      <c r="E313" s="129"/>
      <c r="F313" s="6">
        <f t="shared" si="39"/>
        <v>0</v>
      </c>
    </row>
    <row r="314" spans="1:6" customFormat="1" x14ac:dyDescent="0.25">
      <c r="A314" s="32" t="s">
        <v>545</v>
      </c>
      <c r="B314" s="9" t="s">
        <v>528</v>
      </c>
      <c r="C314" s="17" t="s">
        <v>8</v>
      </c>
      <c r="D314" s="17">
        <v>2</v>
      </c>
      <c r="E314" s="129"/>
      <c r="F314" s="6">
        <f>E314*D314</f>
        <v>0</v>
      </c>
    </row>
    <row r="315" spans="1:6" customFormat="1" x14ac:dyDescent="0.25">
      <c r="A315" s="32" t="s">
        <v>546</v>
      </c>
      <c r="B315" s="7" t="s">
        <v>529</v>
      </c>
      <c r="C315" s="17" t="s">
        <v>8</v>
      </c>
      <c r="D315" s="17">
        <v>1</v>
      </c>
      <c r="E315" s="129"/>
      <c r="F315" s="6">
        <f t="shared" si="39"/>
        <v>0</v>
      </c>
    </row>
    <row r="316" spans="1:6" customFormat="1" x14ac:dyDescent="0.25">
      <c r="A316" s="32" t="s">
        <v>547</v>
      </c>
      <c r="B316" s="7" t="s">
        <v>530</v>
      </c>
      <c r="C316" s="17" t="s">
        <v>8</v>
      </c>
      <c r="D316" s="17">
        <v>1</v>
      </c>
      <c r="E316" s="129"/>
      <c r="F316" s="6">
        <f t="shared" si="39"/>
        <v>0</v>
      </c>
    </row>
    <row r="317" spans="1:6" customFormat="1" x14ac:dyDescent="0.25">
      <c r="A317" s="32" t="s">
        <v>548</v>
      </c>
      <c r="B317" s="7" t="s">
        <v>531</v>
      </c>
      <c r="C317" s="17" t="s">
        <v>8</v>
      </c>
      <c r="D317" s="17">
        <v>1</v>
      </c>
      <c r="E317" s="129"/>
      <c r="F317" s="6">
        <f t="shared" si="39"/>
        <v>0</v>
      </c>
    </row>
    <row r="318" spans="1:6" customFormat="1" x14ac:dyDescent="0.25">
      <c r="A318" s="32" t="s">
        <v>549</v>
      </c>
      <c r="B318" s="7" t="s">
        <v>532</v>
      </c>
      <c r="C318" s="17" t="s">
        <v>8</v>
      </c>
      <c r="D318" s="17">
        <v>2</v>
      </c>
      <c r="E318" s="129"/>
      <c r="F318" s="6">
        <f t="shared" si="39"/>
        <v>0</v>
      </c>
    </row>
    <row r="319" spans="1:6" customFormat="1" x14ac:dyDescent="0.25">
      <c r="A319" s="32" t="s">
        <v>550</v>
      </c>
      <c r="B319" s="7" t="s">
        <v>533</v>
      </c>
      <c r="C319" s="17" t="s">
        <v>8</v>
      </c>
      <c r="D319" s="17">
        <v>3</v>
      </c>
      <c r="E319" s="129"/>
      <c r="F319" s="6">
        <f t="shared" si="39"/>
        <v>0</v>
      </c>
    </row>
    <row r="320" spans="1:6" customFormat="1" x14ac:dyDescent="0.25">
      <c r="A320" s="32" t="s">
        <v>557</v>
      </c>
      <c r="B320" s="7" t="s">
        <v>558</v>
      </c>
      <c r="C320" s="17" t="s">
        <v>8</v>
      </c>
      <c r="D320" s="17">
        <v>1</v>
      </c>
      <c r="E320" s="129"/>
      <c r="F320" s="6">
        <f t="shared" ref="F320" si="40">E320*D320</f>
        <v>0</v>
      </c>
    </row>
    <row r="321" spans="1:7" x14ac:dyDescent="0.25">
      <c r="A321" s="51"/>
      <c r="B321" s="52" t="s">
        <v>456</v>
      </c>
      <c r="C321" s="53"/>
      <c r="D321" s="53"/>
      <c r="E321" s="54"/>
      <c r="F321" s="50">
        <f>SUM(F309:F319)</f>
        <v>0</v>
      </c>
    </row>
    <row r="322" spans="1:7" ht="23.1" customHeight="1" x14ac:dyDescent="0.25">
      <c r="A322" s="60"/>
      <c r="B322" s="61" t="s">
        <v>455</v>
      </c>
      <c r="C322" s="62"/>
      <c r="D322" s="62"/>
      <c r="E322" s="63"/>
      <c r="F322" s="64"/>
    </row>
    <row r="324" spans="1:7" x14ac:dyDescent="0.25">
      <c r="A324" s="157" t="s">
        <v>555</v>
      </c>
      <c r="B324" s="157"/>
      <c r="C324" s="157"/>
      <c r="D324" s="157"/>
      <c r="E324" s="157"/>
      <c r="F324" s="157"/>
    </row>
    <row r="325" spans="1:7" ht="15.75" customHeight="1" x14ac:dyDescent="0.25">
      <c r="A325" s="157"/>
      <c r="B325" s="157"/>
      <c r="C325" s="157"/>
      <c r="D325" s="157"/>
      <c r="E325" s="157"/>
      <c r="F325" s="157"/>
    </row>
    <row r="326" spans="1:7" ht="66" customHeight="1" x14ac:dyDescent="0.25">
      <c r="C326" s="25"/>
      <c r="D326" s="25"/>
      <c r="E326" s="25"/>
      <c r="F326" s="25"/>
      <c r="G326" s="25"/>
    </row>
    <row r="327" spans="1:7" ht="14.25" customHeight="1" x14ac:dyDescent="0.25">
      <c r="A327" s="158" t="s">
        <v>505</v>
      </c>
      <c r="B327" s="158"/>
      <c r="C327" s="26"/>
      <c r="D327" s="25"/>
      <c r="E327" s="25"/>
      <c r="F327" s="102"/>
      <c r="G327" s="25"/>
    </row>
    <row r="328" spans="1:7" ht="17.25" customHeight="1" x14ac:dyDescent="0.25">
      <c r="A328" s="35"/>
      <c r="B328" s="27" t="s">
        <v>229</v>
      </c>
    </row>
    <row r="329" spans="1:7" ht="17.25" customHeight="1" x14ac:dyDescent="0.25"/>
    <row r="354" ht="16.5" customHeight="1" x14ac:dyDescent="0.25"/>
    <row r="355" ht="18.75" customHeight="1" x14ac:dyDescent="0.25"/>
    <row r="367" ht="18" customHeight="1" x14ac:dyDescent="0.25"/>
    <row r="369" ht="17.25" customHeight="1" x14ac:dyDescent="0.25"/>
    <row r="370" ht="15.75" customHeight="1" x14ac:dyDescent="0.25"/>
    <row r="377" ht="19.5" customHeight="1" x14ac:dyDescent="0.25"/>
    <row r="378" ht="15" customHeight="1" x14ac:dyDescent="0.25"/>
    <row r="379" ht="15" customHeight="1" x14ac:dyDescent="0.25"/>
    <row r="380" ht="18" customHeight="1" x14ac:dyDescent="0.25"/>
    <row r="381" ht="16.5" customHeight="1" x14ac:dyDescent="0.25"/>
    <row r="382" ht="19.5" customHeight="1" x14ac:dyDescent="0.25"/>
    <row r="425" ht="18" customHeight="1" x14ac:dyDescent="0.25"/>
    <row r="426" ht="20.25" customHeight="1" x14ac:dyDescent="0.25"/>
    <row r="427" ht="20.25" customHeight="1" x14ac:dyDescent="0.25"/>
    <row r="428" ht="20.25" customHeight="1" x14ac:dyDescent="0.25"/>
    <row r="429" ht="20.25" customHeight="1" x14ac:dyDescent="0.25"/>
    <row r="430" ht="20.25" customHeight="1" x14ac:dyDescent="0.25"/>
    <row r="431" ht="20.25" customHeight="1" x14ac:dyDescent="0.25"/>
    <row r="432" ht="20.25" customHeight="1" x14ac:dyDescent="0.25"/>
    <row r="433" ht="20.25" customHeight="1" x14ac:dyDescent="0.25"/>
    <row r="434" ht="20.25" customHeight="1" x14ac:dyDescent="0.25"/>
    <row r="437" ht="32.25" customHeight="1" x14ac:dyDescent="0.25"/>
  </sheetData>
  <mergeCells count="9">
    <mergeCell ref="A1:D1"/>
    <mergeCell ref="A324:F325"/>
    <mergeCell ref="A327:B327"/>
    <mergeCell ref="A3:E3"/>
    <mergeCell ref="A4:B4"/>
    <mergeCell ref="A5:F5"/>
    <mergeCell ref="A6:F6"/>
    <mergeCell ref="C8:C10"/>
    <mergeCell ref="E8:F9"/>
  </mergeCells>
  <phoneticPr fontId="14" type="noConversion"/>
  <pageMargins left="0.43307086614173229" right="0.19685039370078741" top="0.59" bottom="0.43307086614173229" header="0.28999999999999998" footer="0.23622047244094491"/>
  <pageSetup paperSize="9" scale="93" fitToHeight="0" orientation="portrait" r:id="rId1"/>
  <headerFooter>
    <oddFooter>&amp;L_x000D_&amp;1#&amp;"Calibri"&amp;12&amp;K000000 Classification: Internal  داخلي&amp;RЛист&amp;P</oddFooter>
  </headerFooter>
</worksheet>
</file>

<file path=docMetadata/LabelInfo.xml><?xml version="1.0" encoding="utf-8"?>
<clbl:labelList xmlns:clbl="http://schemas.microsoft.com/office/2020/mipLabelMetadata">
  <clbl:label id="{7ee52cdc-30a1-4548-a0c7-80d04ffdacf8}" enabled="1" method="Standard" siteId="{cee40b02-c0c5-4f48-ae3a-da914750bbd4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Сводная смета</vt:lpstr>
      <vt:lpstr>ВОР</vt:lpstr>
      <vt:lpstr>ВОР!Область_печати</vt:lpstr>
      <vt:lpstr>'Сводная смета'!Область_печати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2025-06-18T16:30:26Z</dcterms:modified>
</cp:coreProperties>
</file>