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trProps/ctrProp3.xml" ContentType="application/vnd.ms-excel.controlproperties+xml"/>
  <Override PartName="/xl/ctrProps/ctrProp4.xml" ContentType="application/vnd.ms-excel.controlproperties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7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lieva\Downloads\"/>
    </mc:Choice>
  </mc:AlternateContent>
  <bookViews>
    <workbookView xWindow="-110" yWindow="-110" windowWidth="19420" windowHeight="10420" tabRatio="704" firstSheet="1" activeTab="4"/>
  </bookViews>
  <sheets>
    <sheet name="CC&amp;GSG DATA" sheetId="12" state="hidden" r:id="rId3"/>
    <sheet name="TOTAL " sheetId="18" r:id="rId4"/>
    <sheet name="CIVILtotal" sheetId="15" r:id="rId5"/>
    <sheet name="BS ELEC" sheetId="19" r:id="rId6"/>
    <sheet name="BS MECH " sheetId="20" r:id="rId7"/>
  </sheets>
  <definedNames>
    <definedName name="_01_RAW_WATER_SYSTEM">'CC&amp;GSG DATA'!$M$4:$M$19</definedName>
    <definedName name="_02_SOFT_WATER_SYSTEM">'CC&amp;GSG DATA'!$N$4:$N$19</definedName>
    <definedName name="_03_FIRE_FIGHTING_SYSTEM">'CC&amp;GSG DATA'!$O$4:$O$19</definedName>
    <definedName name="_04_GARDEN_IRRIGATION_SYSTEM">'CC&amp;GSG DATA'!$P$4:$P$19</definedName>
    <definedName name="_05_PIPING_FROM_PROCESS">'CC&amp;GSG DATA'!$Q$4:$Q$19</definedName>
    <definedName name="_06_CO2_SYSTEM">'CC&amp;GSG DATA'!$R$4:$R$19</definedName>
    <definedName name="_07_N2_SYSTEM">'CC&amp;GSG DATA'!$S$4:$S$19</definedName>
    <definedName name="_08_8_BAR_AIR_SYSTEM">'CC&amp;GSG DATA'!$T$4:$T$19</definedName>
    <definedName name="_09_STERIL_AIR_SYSTEM">'CC&amp;GSG DATA'!$U$4:$U$19</definedName>
    <definedName name="_10_40_BAR_AIR_SYSTEM">'CC&amp;GSG DATA'!$V$4:$V$19</definedName>
    <definedName name="_11_STEAM_SYSTEM">'CC&amp;GSG DATA'!$W$4:$W$19</definedName>
    <definedName name="_12_HVAC_EQUIPMENT">'CC&amp;GSG DATA'!$X$4:$X$19</definedName>
    <definedName name="_13_CHILLED_WATER_SYSTEM">'CC&amp;GSG DATA'!$Y$4:$Y$19</definedName>
    <definedName name="_14_COOLING_TOWER_SYSTEM">'CC&amp;GSG DATA'!$Z$4:$Z$19</definedName>
    <definedName name="_15_COLD_ROOM_EQUIPMENT">'CC&amp;GSG DATA'!$AA$4:$AA$19</definedName>
    <definedName name="_16_DIESEL_SYSTEM">'CC&amp;GSG DATA'!$AB$4:$AB$19</definedName>
    <definedName name="_17_NATURAL_GAS_SYSTEM">'CC&amp;GSG DATA'!$AC$4:$AC$19</definedName>
    <definedName name="_18_SEWERAGE_SYSTEM">'CC&amp;GSG DATA'!$AD$4:$AD$19</definedName>
    <definedName name="_19_CAUSTIC__SYSTEM">'CC&amp;GSG DATA'!$AE$4:$AE$19</definedName>
    <definedName name="_20_STRUCTURES">'CC&amp;GSG DATA'!$AF$4:$AF$19</definedName>
    <definedName name="_21_OTHERS">'CC&amp;GSG DATA'!$AG$4:$AG$19</definedName>
    <definedName name="_xlnm._FilterDatabase" localSheetId="2" hidden="1">CIVILtotal!$U$1:$U$55</definedName>
    <definedName name="DESIGN">'CC&amp;GSG DATA'!$G$4</definedName>
    <definedName name="DETACHED_BUILDING">'CC&amp;GSG DATA'!$F$4:$F$15</definedName>
    <definedName name="FILLING_LINE_MACH">'CC&amp;GSG DATA'!$D$54:$D$77</definedName>
    <definedName name="MAIN_BUILDING">'CC&amp;GSG DATA'!$D$4:$D$34</definedName>
    <definedName name="OPEN_AREA_STRUCTURES">'CC&amp;GSG DATA'!$E$4:$E$37</definedName>
    <definedName name="OTHER_WORKS">'CC&amp;GSG DATA'!$H$4:$H$8</definedName>
    <definedName name="SYRUP_PROCESS_MACH">'CC&amp;GSG DATA'!$E$54:$E$58</definedName>
    <definedName name="UTILITY___OTHER_MACH">'CC&amp;GSG DATA'!$G$54:$G$74</definedName>
    <definedName name="UTILITY_AND_OTHER_MACH">'CC&amp;GSG DATA'!$G$54:$G$74</definedName>
    <definedName name="WATER_TREATMENT_MACH">'CC&amp;GSG DATA'!$F$54:$F$57</definedName>
    <definedName name="ё123">#REF!</definedName>
    <definedName name="ё1234">#REF!</definedName>
    <definedName name="ёца">#REF!</definedName>
    <definedName name="ЗД1">#REF!</definedName>
    <definedName name="ЗД2">#REF!</definedName>
    <definedName name="ЗД6">#REF!</definedName>
    <definedName name="йцу">#REF!</definedName>
    <definedName name="йцук">#REF!</definedName>
    <definedName name="КП1">#REF!</definedName>
    <definedName name="КП2">#REF!</definedName>
    <definedName name="КР1">#REF!</definedName>
    <definedName name="КР2">#REF!</definedName>
    <definedName name="КР3">#REF!</definedName>
    <definedName name="МН1">#REF!</definedName>
    <definedName name="МН2">#REF!</definedName>
    <definedName name="МН3">#REF!</definedName>
    <definedName name="С1">#REF!</definedName>
    <definedName name="С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8" l="1"/>
</calcChain>
</file>

<file path=xl/sharedStrings.xml><?xml version="1.0" encoding="utf-8"?>
<sst xmlns="http://schemas.openxmlformats.org/spreadsheetml/2006/main" count="1592" uniqueCount="752">
  <si>
    <t>DIRECT</t>
  </si>
  <si>
    <t>INDIRECT</t>
  </si>
  <si>
    <t>MATERIALS AND SERVICES</t>
  </si>
  <si>
    <t>GROUP</t>
  </si>
  <si>
    <t>SUB GROUP</t>
  </si>
  <si>
    <t>ITEMS</t>
  </si>
  <si>
    <t>UNIT</t>
  </si>
  <si>
    <t>QTY</t>
  </si>
  <si>
    <t>TOTAL - USD</t>
  </si>
  <si>
    <t>PERCENTAGES - %</t>
  </si>
  <si>
    <t>GRAND TOTAL</t>
  </si>
  <si>
    <t>m</t>
  </si>
  <si>
    <t>m2</t>
  </si>
  <si>
    <t>WATER TREATMENT</t>
  </si>
  <si>
    <t>PRODUCTION AREA</t>
  </si>
  <si>
    <t>CAUSTIC TANK</t>
  </si>
  <si>
    <t>OTHERS</t>
  </si>
  <si>
    <t>OWG LINE 48.000 BPH 250ML</t>
  </si>
  <si>
    <t>HF PET LINE AND PROCESS - 1 L : 22.400 bph</t>
  </si>
  <si>
    <t>5L WATER LINE 2.000 BPH</t>
  </si>
  <si>
    <t>TETRA PAK LINE 24.000 BPH 200ML</t>
  </si>
  <si>
    <t>CAF LINE 32.000 BPH 500ML</t>
  </si>
  <si>
    <t>ASSP PET LINE</t>
  </si>
  <si>
    <t>POST-MIX FILLER</t>
  </si>
  <si>
    <t xml:space="preserve">PRE-MIX </t>
  </si>
  <si>
    <t>COMPLETE HF SYRUP SYSTEM</t>
  </si>
  <si>
    <t>WATER TREATMENT MACH</t>
  </si>
  <si>
    <t>COMPLETE WATER TREATMENT</t>
  </si>
  <si>
    <t>OIL FREE LP AIR COMPRESSOR - 110 KW</t>
  </si>
  <si>
    <t>OIL FREE LP AIR COMPRESSOR - 55 KW</t>
  </si>
  <si>
    <t>CO2 EVAPORATOR 1.500 KG/H</t>
  </si>
  <si>
    <t>CO2 ANALYSER FOR SELF MANUFACTURING</t>
  </si>
  <si>
    <t>CO2 FILTRATION AND PRESSURE REGULATOR</t>
  </si>
  <si>
    <t>CO2 PLANT 500 KG/H</t>
  </si>
  <si>
    <t>CO2 PLANT 1.500 KG/H</t>
  </si>
  <si>
    <t>N2 STORAGE TANK</t>
  </si>
  <si>
    <t>WWTP EXTENTION -  250 M3/DAY</t>
  </si>
  <si>
    <t>PREFORM INJECTION 96 CAV.</t>
  </si>
  <si>
    <t>SOLAR POWER</t>
  </si>
  <si>
    <t>HF GLASS LINE &amp; HF PROCESS 250 ml 24000 bph</t>
  </si>
  <si>
    <t>SYRUP PROCESS MACH</t>
  </si>
  <si>
    <t>FILLING LINE MACH</t>
  </si>
  <si>
    <t>MAIN BUILDING</t>
  </si>
  <si>
    <t>OPEN AREA STRUCTURES</t>
  </si>
  <si>
    <t>DETACHED BUILDING</t>
  </si>
  <si>
    <t>DESIGN</t>
  </si>
  <si>
    <t>OTHER WORKS</t>
  </si>
  <si>
    <t>LAND WORKS</t>
  </si>
  <si>
    <t>BUILDING GENERAL</t>
  </si>
  <si>
    <t>HP + LP COMPRESSORS</t>
  </si>
  <si>
    <t>CHILLER</t>
  </si>
  <si>
    <t>HV-LV SWITCH GEAR</t>
  </si>
  <si>
    <t>TRANSFORMER</t>
  </si>
  <si>
    <t>BOILER</t>
  </si>
  <si>
    <t>HYDROPHOR &amp; FIRE PUMPS</t>
  </si>
  <si>
    <t>RESTROOMS</t>
  </si>
  <si>
    <t>SYRUP ROOM &amp; CIP</t>
  </si>
  <si>
    <t>MECH &amp; ELEC WORKSHOP</t>
  </si>
  <si>
    <t>PEM/POM</t>
  </si>
  <si>
    <t>LAB &amp; MICRO LAB</t>
  </si>
  <si>
    <t>OFFICES</t>
  </si>
  <si>
    <t>SAMPLE ROOM</t>
  </si>
  <si>
    <t>CORRIDORS</t>
  </si>
  <si>
    <t>SPARE PARTS</t>
  </si>
  <si>
    <t>CHEMICAL STORAGE</t>
  </si>
  <si>
    <t>COLD ROOM(+4) &amp; DRY PARTS</t>
  </si>
  <si>
    <t>ARCHIVE</t>
  </si>
  <si>
    <t>KITCHEN</t>
  </si>
  <si>
    <t>SUGAR WH</t>
  </si>
  <si>
    <t>PREFORM WH</t>
  </si>
  <si>
    <t>RESIN WH</t>
  </si>
  <si>
    <t>LABELS, CLOSURES, CARTONS, INK, SHRINK WH</t>
  </si>
  <si>
    <t>FULL GOODS WH</t>
  </si>
  <si>
    <t>(-18) Cold Room</t>
  </si>
  <si>
    <t>MEZZAINE FLOOR</t>
  </si>
  <si>
    <t>PIPE BRIDGE (INSIDE)</t>
  </si>
  <si>
    <t>BOUNDARY WALL (H:2M)</t>
  </si>
  <si>
    <t>COOLING TOWERS</t>
  </si>
  <si>
    <t>CONDENSERS</t>
  </si>
  <si>
    <t>RAW WATER STORAGE TANK FOUNDATION</t>
  </si>
  <si>
    <t>RAW WATER STORAGE TANK</t>
  </si>
  <si>
    <t>RE-USE CAUSTIC TANK</t>
  </si>
  <si>
    <t>POWER GENERATOR</t>
  </si>
  <si>
    <t>GRID STATION</t>
  </si>
  <si>
    <t>LOADING/UNLOADING AREA</t>
  </si>
  <si>
    <t>ROADS</t>
  </si>
  <si>
    <t>SECURITY BUILDING AND GATE</t>
  </si>
  <si>
    <t>TRUCK PARKING AREA</t>
  </si>
  <si>
    <t>CAR PARKING AREA</t>
  </si>
  <si>
    <t>CONNECTION ROAD</t>
  </si>
  <si>
    <t>CRATE STORAGE</t>
  </si>
  <si>
    <t>DIESEL STORAGE TANK</t>
  </si>
  <si>
    <t>HVAC PLATFORM</t>
  </si>
  <si>
    <t>CO2 TANKS</t>
  </si>
  <si>
    <t>PET BLOWER TOWER</t>
  </si>
  <si>
    <t>40  BAR TOWER</t>
  </si>
  <si>
    <t>POWER RECEPTION BLD</t>
  </si>
  <si>
    <t>FIRE PUMP BLD</t>
  </si>
  <si>
    <t>TANK AREA (crushed stone and green area)</t>
  </si>
  <si>
    <t>OFFSET and SLOPE AREA</t>
  </si>
  <si>
    <t>EXTERNAL SITE INFRASTR</t>
  </si>
  <si>
    <t>WEIGHT BRIDGE</t>
  </si>
  <si>
    <t>WWTP</t>
  </si>
  <si>
    <t>LOADING CANOPY</t>
  </si>
  <si>
    <t>SHED WH</t>
  </si>
  <si>
    <t>RAILWAY CONNECTION</t>
  </si>
  <si>
    <t>RAILWAY DOCKING</t>
  </si>
  <si>
    <t>NITROGEN TANK</t>
  </si>
  <si>
    <t>PIPE BRIDGE (OUTSIDE)</t>
  </si>
  <si>
    <t>BOLIER ROOM</t>
  </si>
  <si>
    <t>HCL TANK AREA</t>
  </si>
  <si>
    <t>GATE HOUSE AND ADDITIONAL DOORS (must for PK)</t>
  </si>
  <si>
    <t>DRIVER WC</t>
  </si>
  <si>
    <t>CRC BLD.</t>
  </si>
  <si>
    <t>SALES BLD.</t>
  </si>
  <si>
    <t>ADMIN BLD.</t>
  </si>
  <si>
    <t>GARAGE BLD. (FORKLIFT REP., Battery Charge)</t>
  </si>
  <si>
    <t>WASTE MATERIAL BLD</t>
  </si>
  <si>
    <t>LN2 BLD.</t>
  </si>
  <si>
    <t>WELL BUILDINGS</t>
  </si>
  <si>
    <t>SYRUP ROOM for HF LINES</t>
  </si>
  <si>
    <t>INFRA UPGRADE FOR PRODUCTION</t>
  </si>
  <si>
    <t>DEMOLITION WORKS</t>
  </si>
  <si>
    <t>OUTSIDE INFRASTRUCTURE</t>
  </si>
  <si>
    <t>OFFER</t>
  </si>
  <si>
    <t>BOQ TABLE</t>
  </si>
  <si>
    <t>LIST 1</t>
  </si>
  <si>
    <t>LIST 4</t>
  </si>
  <si>
    <t>LIST 5</t>
  </si>
  <si>
    <t>LABEL</t>
  </si>
  <si>
    <t>MECH GROUP</t>
  </si>
  <si>
    <t>MECH SUBG</t>
  </si>
  <si>
    <t>BS COST CENTER 1</t>
  </si>
  <si>
    <t>LIST 2</t>
  </si>
  <si>
    <t>BS COST CENTER 2</t>
  </si>
  <si>
    <t>LIST 3</t>
  </si>
  <si>
    <t>EXPLANATIONS
Brand, Supply Country, Sub Contractor, etc.</t>
  </si>
  <si>
    <t/>
  </si>
  <si>
    <t>01.RAW WATER SYSTEM</t>
  </si>
  <si>
    <t>02.SOFT WATER SYSTEM</t>
  </si>
  <si>
    <t>03.FIRE FIGHTING SYSTEM</t>
  </si>
  <si>
    <t>04.GARDEN IRRIGATION SYSTEM</t>
  </si>
  <si>
    <t>05.PIPING FROM PROCESS</t>
  </si>
  <si>
    <t>06.CO2 SYSTEM</t>
  </si>
  <si>
    <t>07.N2 SYSTEM</t>
  </si>
  <si>
    <t>09.STERIL AIR SYSTEM</t>
  </si>
  <si>
    <t>10.40 BAR AIR SYSTEM</t>
  </si>
  <si>
    <t>11.STEAM SYSTEM</t>
  </si>
  <si>
    <t>12.HVAC EQUIPMENT</t>
  </si>
  <si>
    <t>13.CHILLED WATER SYSTEM</t>
  </si>
  <si>
    <t>14.COOLING TOWER SYSTEM</t>
  </si>
  <si>
    <t>15.COLD ROOM EQUIPMENT</t>
  </si>
  <si>
    <t>16.DIESEL SYSTEM</t>
  </si>
  <si>
    <t>17.NATURAL GAS SYSTEM</t>
  </si>
  <si>
    <t>18.SEWERAGE SYSTEM</t>
  </si>
  <si>
    <t>19.CAUSTIC  SYSTEM</t>
  </si>
  <si>
    <t>20.STRUCTURES</t>
  </si>
  <si>
    <t>21.OTHERS</t>
  </si>
  <si>
    <t xml:space="preserve">01.01.DEEP WEEL STATION, PUMP &amp; ACCESORIES </t>
  </si>
  <si>
    <t>02.01.SOFT WATER UNIT &amp; ACCESORIES</t>
  </si>
  <si>
    <t>03.01.PUMP STATION &amp; ACCESORIES</t>
  </si>
  <si>
    <t>04.01.PUMP STATION &amp; ACCESSORIES</t>
  </si>
  <si>
    <t>06.01.CO2 EVAPORATOR (ONLY INSTALLATION)</t>
  </si>
  <si>
    <t>07.01.N2 TANK &amp; ACCESORIES</t>
  </si>
  <si>
    <t>08.01.COMPRESSOR &amp; DRIER (ONLY INSTALLATION)</t>
  </si>
  <si>
    <t>09.01.STERIL AIR FILTERS (ONLY INSTALLATION)</t>
  </si>
  <si>
    <t>10.01.COMPRESSOR &amp; DRIER (ONLY INSTALLATION)</t>
  </si>
  <si>
    <t xml:space="preserve">12.01.CHILLERS &amp; ACCESORIES  </t>
  </si>
  <si>
    <t>15.01.CHILLERS &amp; ACCESORIES</t>
  </si>
  <si>
    <t>19.01.CLEAN COSTIC TANKS &amp; ACCESSORIES</t>
  </si>
  <si>
    <t>20.01.PLATFORM</t>
  </si>
  <si>
    <t>21.01.CRANE FOR 40 BAR COMPRESSORS</t>
  </si>
  <si>
    <t>01.02.RIVER PUMP STATION EQUIPMENT &amp; ACCESORIES</t>
  </si>
  <si>
    <t>02.02.SOFT WATER HYDROPHOR &amp; ACCESORIES</t>
  </si>
  <si>
    <t>03.02.PIPES &amp; ACCESORIES (FIRE FIGHTING)</t>
  </si>
  <si>
    <t xml:space="preserve">04.02.PIPE&amp; ACCESORIES  </t>
  </si>
  <si>
    <t>06.02.CO2 FILTERS (ONLY INSTALLATION)</t>
  </si>
  <si>
    <t>07.02.PHASE SEPARATORS &amp; ACCESORIES</t>
  </si>
  <si>
    <t>08.02.COLLECTOR &amp; ACCESORIES</t>
  </si>
  <si>
    <t xml:space="preserve">09.02.PIPING &amp; ACCESORIES  </t>
  </si>
  <si>
    <t>10.02.COLLECTOR &amp; ACCESORIES</t>
  </si>
  <si>
    <t>13.02.CHILLED WATER TANK &amp; ACCESORIES</t>
  </si>
  <si>
    <t>15.02.COOLING APPARATUS AND ACCESORIES</t>
  </si>
  <si>
    <t>19.02.PUMPS &amp; ACCESSORIES (COSTIC)</t>
  </si>
  <si>
    <t>20.02.OTHER MATERIALS AND SERVICES</t>
  </si>
  <si>
    <t>21.02.OTHER MATERIALS AND SERVICES</t>
  </si>
  <si>
    <t xml:space="preserve">01.03.PIPING &amp; ACCESORIES (FROM WATER SOURCE TO TANK) </t>
  </si>
  <si>
    <t>02.03.PIPING &amp; ACCESORIES</t>
  </si>
  <si>
    <t>03.03.PIPES &amp; ACCESORIES (SPRINKLERS)</t>
  </si>
  <si>
    <t>04.03.OTHER MATERIALS AND SERVICES</t>
  </si>
  <si>
    <t>06.03.COLLECTOR &amp; ACCESORIES</t>
  </si>
  <si>
    <t xml:space="preserve">07.03.PIPING, INSULATION &amp; ACCESORIES  </t>
  </si>
  <si>
    <t xml:space="preserve">08.03.PIPING &amp; ACCESORIES  </t>
  </si>
  <si>
    <t>09.03.OTHER MATERIALS AND SERVICES</t>
  </si>
  <si>
    <t xml:space="preserve">10.03.PIPING &amp; ACCESORIES  </t>
  </si>
  <si>
    <t>15.03.OTHER MATERIALS AND SERVICES</t>
  </si>
  <si>
    <t>17.03.OTHER MATERIALS AND SERVICES</t>
  </si>
  <si>
    <t>18.03.PUMPS &amp; ACCESSORIES</t>
  </si>
  <si>
    <t>19.03.PIPES &amp; ACCESSORIES</t>
  </si>
  <si>
    <t>01.04.WATER STORAGE TANK (METALIC)</t>
  </si>
  <si>
    <t>02.04.OTHER MATERIALS AND SERVICES</t>
  </si>
  <si>
    <t>03.04.SPRINKLERS &amp; ACCESORIES</t>
  </si>
  <si>
    <t>05.04.OTHER MATERIALS AND SERVICES</t>
  </si>
  <si>
    <t>06.04.PIPING, INSULATION &amp; ACCESORIES</t>
  </si>
  <si>
    <t>07.04.OTHER MATERIALS AND SERVICES</t>
  </si>
  <si>
    <t>08.04.OTHER MATERIALS AND SERVICES</t>
  </si>
  <si>
    <t>10.04.OTHER MATERIALS AND SERVICES</t>
  </si>
  <si>
    <t>11.04.OTHER MATERIALS AND SERVICES</t>
  </si>
  <si>
    <t>14.04.OTHER MATERIALS AND SERVICES</t>
  </si>
  <si>
    <t>18.04.OTHER MATERIALS AND SERVICES</t>
  </si>
  <si>
    <t>19.04.OTHER MATERIALS AND SERVICES</t>
  </si>
  <si>
    <t>01.05.WATER STORAGE TANK ACCESORIES (METALIC OR CONCRETE)</t>
  </si>
  <si>
    <t>03.05.FIRE CABINETS &amp; ACCESORIES</t>
  </si>
  <si>
    <t>06.05.OTHER MATERIALS AND SERVICES</t>
  </si>
  <si>
    <t>12.05.FAN COIL SYSTEMS &amp; ACCESORIES</t>
  </si>
  <si>
    <t>13.05.OTHER MATERIALS AND SERVICES</t>
  </si>
  <si>
    <t>01.06.COLLECTOR &amp; ACCESORIES</t>
  </si>
  <si>
    <t>03.06.ARGON GAS SYSTEM &amp; ACCESORIES</t>
  </si>
  <si>
    <t>12.06.HEATING APARATUS &amp; ACCESORIES</t>
  </si>
  <si>
    <t>16.06.OTHER MATERIALS AND SERVICES</t>
  </si>
  <si>
    <t>01.07.PIPING &amp; ACCESORIES (FEED TO W.TREATMENT)</t>
  </si>
  <si>
    <t>03.07.OTHER MATERIALS AND SERVICES</t>
  </si>
  <si>
    <t>01.08.PIPING &amp; ACCESORIES (FEED TO OTHERS)</t>
  </si>
  <si>
    <t>01.09.PUMPS, HYDROPHORS &amp; ACCESORIES (FEED TO W.TREATMENT)</t>
  </si>
  <si>
    <t>01.10.PUMPS, HYDROPHORS &amp; ACCESORIES (FEED TO OTHERS)</t>
  </si>
  <si>
    <t>01.11.EMERGENCY SHOWERS &amp; ACCESORIES</t>
  </si>
  <si>
    <t>01.12.OTHER MATERIALS AND SERVICES</t>
  </si>
  <si>
    <t>12.15.OTHER MATERIALS AND SERVICES</t>
  </si>
  <si>
    <t xml:space="preserve">12.02.AHU, RTU UNITS  &amp; ACCESORIES  </t>
  </si>
  <si>
    <t>12.07.EXHAUST FANS &amp; ACCESORIES (ROOF)</t>
  </si>
  <si>
    <t>12.08.EXHAUST FANS &amp; ACCESORIES (OTHERS)</t>
  </si>
  <si>
    <t>12.09.FANS AND FILTERS &amp; ACCESORIES (FRESH AIR INFEED)</t>
  </si>
  <si>
    <t>12.10.AIR CONDITIONERS  &amp; ACCESORIES  (SPLIT)</t>
  </si>
  <si>
    <t>12.11.AIR CURTAINS &amp; ACCESORIES</t>
  </si>
  <si>
    <t>12.12.AIR DUCTS &amp; ACCESORIES</t>
  </si>
  <si>
    <t>12.13.PIPING  (HEATING WATER), PUMPS AND ACCESORIES</t>
  </si>
  <si>
    <t>12.14.CO2 EGZOST SYSTEM &amp; ACCESORIES</t>
  </si>
  <si>
    <t>05.01.PIPE &amp; ACCESORIES  (TREATED WATER)</t>
  </si>
  <si>
    <t>18.01.PIPES &amp; ACCESSORIES (TO WASTE WATER SYSTEM)</t>
  </si>
  <si>
    <t>05.02.PIPE &amp; ACCESORIES  (SYRUP)</t>
  </si>
  <si>
    <t>14.02.PUMPS &amp; ACCESORIES (COOLING TOWER WATER)</t>
  </si>
  <si>
    <t>18.02.PIPES &amp; ACCESSORIES (TO RAIN  WATER SYSTEM)</t>
  </si>
  <si>
    <t>12.03.HEAT  EXCHANGERS  &amp; ACCESORIES  (FRESH AIR .EGZOUST AIR)</t>
  </si>
  <si>
    <t>13.03.PUMPS &amp; ACCESORIES (CHILLED WATER)</t>
  </si>
  <si>
    <t>12.04.HEAT EXCHANGERS &amp; ACCESORIES (STEAM .WATER)</t>
  </si>
  <si>
    <t>05.03.PIPE &amp; ACCESORIES  (CIP)</t>
  </si>
  <si>
    <t>08. 8 BAR AIR SYSTEM</t>
  </si>
  <si>
    <t>11.01.BOILLER UNIT (ONLY INSTALATION)</t>
  </si>
  <si>
    <t>11.02.COLLECTORS &amp; ACCESSORIES (STEAM AND CONDANSATE)</t>
  </si>
  <si>
    <t xml:space="preserve">11.03.PIPING, INSULATION &amp; ACCESORIES  </t>
  </si>
  <si>
    <t>13.01.CHILLER, ITS EVAPORATIVE CONDENSER &amp; ACCESORIES</t>
  </si>
  <si>
    <t>13.04.PIPING, INSULATION &amp; ACCESORIES</t>
  </si>
  <si>
    <t>14.01.COOLING TOWER &amp; ACCESORIES</t>
  </si>
  <si>
    <t>14.03.PIPING, INSULATION &amp; ACCESORIES</t>
  </si>
  <si>
    <t>16.01.FUEL OIL TANK &amp; ACCESORIES (MAIN)</t>
  </si>
  <si>
    <t>16.02.FUEL OIL TANK &amp; ACCESORIES (DAILY)</t>
  </si>
  <si>
    <t>16.03.FUEL OIL TANK &amp; ACCESORIES (HEATING)</t>
  </si>
  <si>
    <t>16.04.PUMPS &amp; ACCESSORIES (FUEL OIL)</t>
  </si>
  <si>
    <t>16.05.PIPES  AND ACCESORIES (FUEL OIL)</t>
  </si>
  <si>
    <t>17.01.COUNTERS &amp; ACCESSORIES</t>
  </si>
  <si>
    <t>17.02.PIPING &amp; ACCESSORIES</t>
  </si>
  <si>
    <t>REINSTALLATION</t>
  </si>
  <si>
    <t>LIST 6</t>
  </si>
  <si>
    <t>LIST 7</t>
  </si>
  <si>
    <t>MU COST CENTER 1</t>
  </si>
  <si>
    <t>MU COST CENTER 2</t>
  </si>
  <si>
    <t>LIST 8</t>
  </si>
  <si>
    <t>LIST 9</t>
  </si>
  <si>
    <t>LIST 10</t>
  </si>
  <si>
    <t>LIST 11</t>
  </si>
  <si>
    <t>LIST 12</t>
  </si>
  <si>
    <t>LIST 13</t>
  </si>
  <si>
    <t xml:space="preserve">PET LINE 1000 ML  36.000 - 48.000 BPH  </t>
  </si>
  <si>
    <t xml:space="preserve">PET LINE 1000 ML 20.000-35.000 BPH </t>
  </si>
  <si>
    <t xml:space="preserve">PET LINE 1000 ML 12.000-19.000 BPH </t>
  </si>
  <si>
    <t>CAN LINE 330 ML 60.000 -96.000 cph</t>
  </si>
  <si>
    <t>CAN LINE 330 ML 24.000-59.000 cph</t>
  </si>
  <si>
    <t>RGB LINE 250 ML More Than 50.000 bph</t>
  </si>
  <si>
    <t>RGB LINE 250 ML Upto 50.000 bph</t>
  </si>
  <si>
    <t>SINGLE PET BLOWER + FILLER BLOCK</t>
  </si>
  <si>
    <t>SINGLE PET BLOWER Up to 18 Cavity</t>
  </si>
  <si>
    <t>SINGLE PET BLOWER More Than 18 Cavity</t>
  </si>
  <si>
    <t>SINGLE FILLER</t>
  </si>
  <si>
    <t>SINGLE LABELLER</t>
  </si>
  <si>
    <t>SINGLE SHRINK PACKER</t>
  </si>
  <si>
    <t>SINGLE PALETIZER</t>
  </si>
  <si>
    <t>SINGLE BOTTLE WASHER</t>
  </si>
  <si>
    <t>COMPLETE CSD SYRUP SYSTEM + CIP SYSTEM</t>
  </si>
  <si>
    <t xml:space="preserve">SINGLE ADDITIONAL MIXING TANKS </t>
  </si>
  <si>
    <t>SINGLE ADDITIONAL CIP SYSTEM</t>
  </si>
  <si>
    <t xml:space="preserve">SINGLE ADDITIONAL CIP LOOP </t>
  </si>
  <si>
    <t>SINGLE SOFTENER SYSTEM</t>
  </si>
  <si>
    <t>SINGLE OZON UNIT + STILL WATER FILTERS</t>
  </si>
  <si>
    <t>SINGLE RO+TANK FOR STILL WATER</t>
  </si>
  <si>
    <t>HP AIR COMPRESSOR  APROX. 2.000 M3/H</t>
  </si>
  <si>
    <t>HP AIR COMPRESSOR  APROX. 1.000 M3/H</t>
  </si>
  <si>
    <t>AMONIA - FREON CHILLING UNITS</t>
  </si>
  <si>
    <t>CO2 TANK - 100M3 (AISI / VACUUM)</t>
  </si>
  <si>
    <t>SINGLE CHILLED WATER PUMP SYSTEM</t>
  </si>
  <si>
    <t>LIQUID N2 MANUFACTURING PLANT</t>
  </si>
  <si>
    <t xml:space="preserve">COMPLETE  WWTP PLANT APROX . 750 m3/day </t>
  </si>
  <si>
    <t>LIST 14</t>
  </si>
  <si>
    <t>CIVIL GROUP</t>
  </si>
  <si>
    <t>LIST</t>
  </si>
  <si>
    <t>CIVIL SUBG</t>
  </si>
  <si>
    <t>ELEC GROUP</t>
  </si>
  <si>
    <t>ELEC SUBG</t>
  </si>
  <si>
    <t>01.OUTSIDE MEDIUM VOLTAGE LINE</t>
  </si>
  <si>
    <t>01.01.CABLE &amp; ACCESSORIES</t>
  </si>
  <si>
    <t>01.02.OTHER MATERIALS AND SERVICES</t>
  </si>
  <si>
    <t>02.MEDIUM VOLTAGE SYSTEM</t>
  </si>
  <si>
    <t>02.01.MV DISTRIBUTION BOARD &amp; ACCESSORIES</t>
  </si>
  <si>
    <t>02.02.MV CABLES, CABLE TRAYS &amp; ACCESSORIES</t>
  </si>
  <si>
    <t>02.03.TRANSFORMER &amp; ACCESSORIES</t>
  </si>
  <si>
    <t>03.01.MV REGULATOR &amp; ACCESSORIES</t>
  </si>
  <si>
    <t>03.02.LV REGULATOR &amp; ACCESSORIES</t>
  </si>
  <si>
    <t>03.03.OTHER MATERIALS AND SERVICES</t>
  </si>
  <si>
    <t>03.STABILIZATOR SYSTEM</t>
  </si>
  <si>
    <t>04.GENERATOR SYSTEM</t>
  </si>
  <si>
    <t>04.01.SYNCHRONIZATION BOARD &amp; ACCESSORIES</t>
  </si>
  <si>
    <t>04.02.CABLES &amp; ACCESSORIES</t>
  </si>
  <si>
    <t>05.LOW VOLTAGE SYSTEM</t>
  </si>
  <si>
    <t>05.01.LV DISTRIBUTION BOARD &amp; ACCESSORIES</t>
  </si>
  <si>
    <t>05.02.LV CABLE &amp; ACCESSORIES (DISTRIBUTION BOARD)</t>
  </si>
  <si>
    <t>05.03.LV CABLE &amp; ACCESSORIES(MACHINERY SUPPLY)</t>
  </si>
  <si>
    <t>05.04.LV CABLE &amp; ACCESSORIES (LIGHTING)</t>
  </si>
  <si>
    <t>05.05.LV CABLE &amp; ACCESSORIES (SOCKETS)</t>
  </si>
  <si>
    <t>05.06.LV CABLE &amp; ACCESSORIES (OTHERS)</t>
  </si>
  <si>
    <t>05.07.LIGHTING EQUIPMENTS &amp; ACCESSORIES</t>
  </si>
  <si>
    <t>05.08.SOCKET EQUIPMENTS &amp; ACCESSORIES</t>
  </si>
  <si>
    <t>05.09.LV CABLE TRAYS, PIPES &amp; ACCESSORIES</t>
  </si>
  <si>
    <t>05.10.OTHER MATERIALS AND SERVICES</t>
  </si>
  <si>
    <t>06.PROTECTION SYSTEMS</t>
  </si>
  <si>
    <t>06.01.EARTHING SYSTEM CABLES, EQUIPMENTS &amp; ACCESSORIES</t>
  </si>
  <si>
    <t>06.02.LIGHTING PROTECTION CABLES, EQUIPMENTS &amp; ACCESSORIES</t>
  </si>
  <si>
    <t>06.03.OTHER MATERIALS AND SERVICES</t>
  </si>
  <si>
    <t>07.WEAK CURRENT SYSTEMS</t>
  </si>
  <si>
    <t>07.01.UPS DEVICE EQUIPMENTS, CABLES &amp; ACCESSORIES</t>
  </si>
  <si>
    <t>07.02.FIRE ALARM SYSTEM EQUIPMENTS CABLES &amp; ACCESSORIES</t>
  </si>
  <si>
    <t>07.03.PUBLIC ANNOUNCE SYSTEM EQUIPMENTS CABLES &amp; ACCESSORIES</t>
  </si>
  <si>
    <t>07.04.PHONE &amp; DATA SYSTEM EQUIPMENTS CABLES &amp; ACCESSORIES</t>
  </si>
  <si>
    <t>07.05.CARD ACCESS SYSTEM EQUIPMENTS CABLES &amp; ACCESSORIES</t>
  </si>
  <si>
    <t>07.06.CCTV SYSTEM EQUIPMENTS CABLES &amp; ACCESSORIES</t>
  </si>
  <si>
    <t>07.07.GAS EXTINGUISHING SYSTEM EQUIPMENTS CABLES &amp; ACCESSORIES</t>
  </si>
  <si>
    <t>07.08.OTHER MATERIALS AND SERVICES</t>
  </si>
  <si>
    <t>01.DESIGN</t>
  </si>
  <si>
    <t>02.EARTH WORKS</t>
  </si>
  <si>
    <t>03.FOUNDATIONS</t>
  </si>
  <si>
    <t>04.INFRA</t>
  </si>
  <si>
    <t>05.BUILDING ENVELOPE</t>
  </si>
  <si>
    <t>06.SOG CONCRETE</t>
  </si>
  <si>
    <t>07.PARTITIONS &amp; WALLS</t>
  </si>
  <si>
    <t>09.FLOOR</t>
  </si>
  <si>
    <t>10.CEILING</t>
  </si>
  <si>
    <t>11.DOOR/WINDOW</t>
  </si>
  <si>
    <t>12.INDUSTRIAL DOORS</t>
  </si>
  <si>
    <t>13.MEZZ SLAB</t>
  </si>
  <si>
    <t>14.MISC STEEL</t>
  </si>
  <si>
    <t>15.ELEC INFRA</t>
  </si>
  <si>
    <t>16.MECH INFRA</t>
  </si>
  <si>
    <t>17.OTHERS</t>
  </si>
  <si>
    <t>each</t>
  </si>
  <si>
    <t>01.01.DESIGN</t>
  </si>
  <si>
    <t>02.01.BACKFILLING/FILLING</t>
  </si>
  <si>
    <t>02.02.DEMOLITION WORKS</t>
  </si>
  <si>
    <t>02.03.EXCAVATION</t>
  </si>
  <si>
    <t>02.04.STR FILL UNDER SOG</t>
  </si>
  <si>
    <t>02.05.STRUCTURAL FILL</t>
  </si>
  <si>
    <t>03.01.EARTH WORKS</t>
  </si>
  <si>
    <t>03.02.ANCHOR BOLTS</t>
  </si>
  <si>
    <t>03.03.CONCRETE WORKS</t>
  </si>
  <si>
    <t>03.04.FORMWORKS</t>
  </si>
  <si>
    <t>03.05.GROUTING</t>
  </si>
  <si>
    <t>03.06.PIPE BRIDGE FOUNDATION</t>
  </si>
  <si>
    <t>03.07.REINFORCEMENT BAR</t>
  </si>
  <si>
    <t>04.01.BACKFILLING/FILLING</t>
  </si>
  <si>
    <t>04.02.COVERS/GRATINGS</t>
  </si>
  <si>
    <t xml:space="preserve">04.03.EXCAVATION </t>
  </si>
  <si>
    <t>04.04.GREASE SEPERATOR</t>
  </si>
  <si>
    <t>04.05.MANHOLE COVERS</t>
  </si>
  <si>
    <t xml:space="preserve">04.06.MANHOLES </t>
  </si>
  <si>
    <t>04.07.MANHOLES GRATINGS</t>
  </si>
  <si>
    <t>04.08.OIL SEPERATOR</t>
  </si>
  <si>
    <t>04.09.PIPINGS</t>
  </si>
  <si>
    <t>04.10.PUMPING STATION</t>
  </si>
  <si>
    <t>04.11.RAINWATER RCC OIL SEP</t>
  </si>
  <si>
    <t>04.12.RCC CHANNEL GRATINGS</t>
  </si>
  <si>
    <t>04.13.RCC CHANNELS</t>
  </si>
  <si>
    <t>04.14.STAINLESS STEEL CHANNELS</t>
  </si>
  <si>
    <t>04.15.STAINLESS STEEL GRATINGS</t>
  </si>
  <si>
    <t>05.02.GUTTERS AND DOWNSPOUTS</t>
  </si>
  <si>
    <t>05.03.PAINT WORKS</t>
  </si>
  <si>
    <t>05.04.RAILINGS OR LIFELINE</t>
  </si>
  <si>
    <t>05.05.ROOF CLADDING</t>
  </si>
  <si>
    <t>05.06.SKYLIGHT PROTECTION</t>
  </si>
  <si>
    <t>05.07.SKYLIGHTS</t>
  </si>
  <si>
    <t>05.08.STEEL STRUCTURE</t>
  </si>
  <si>
    <t>06.02.SLAB-20CM</t>
  </si>
  <si>
    <t>06.03.SLAB-25CM</t>
  </si>
  <si>
    <t>07.01.COMPACT LAMINATED SEP</t>
  </si>
  <si>
    <t>07.02.PANELS</t>
  </si>
  <si>
    <t>07.03.STEEL STRUCTURE</t>
  </si>
  <si>
    <t>07.04.BLOCK WALL</t>
  </si>
  <si>
    <t>07.05.CONCRETE WALL</t>
  </si>
  <si>
    <t>07.06.EXTRERIOR BLOCK WALLS</t>
  </si>
  <si>
    <t>07.07.FACADE CLADDING</t>
  </si>
  <si>
    <t>07.08.FENCE &amp; RAZOR</t>
  </si>
  <si>
    <t>07.09.FENCE DOORS</t>
  </si>
  <si>
    <t>07.10.FORMWORKS</t>
  </si>
  <si>
    <t>07.11.GYPSUMBOARD COVERING</t>
  </si>
  <si>
    <t>07.12.INTERIOR BLOCK WALS</t>
  </si>
  <si>
    <t>07.13.PLINTH WALL</t>
  </si>
  <si>
    <t>07.14.PRECAST STRUCTURE</t>
  </si>
  <si>
    <t>07.15.WALLS</t>
  </si>
  <si>
    <t>08.01.A-ACID CERAMIC</t>
  </si>
  <si>
    <t>08.02.CERAMIC</t>
  </si>
  <si>
    <t>08.03.EPOXY COATING</t>
  </si>
  <si>
    <t>08.04.EPOXY PAINTING</t>
  </si>
  <si>
    <t>08.05.PAINTING OF BLOCKS</t>
  </si>
  <si>
    <t>08.06.PAINTING OF OFFICES</t>
  </si>
  <si>
    <t>08.07.PAINTS</t>
  </si>
  <si>
    <t>08.08.PLASTER AND PAINTINGS</t>
  </si>
  <si>
    <t>09.01.A-ACID CERAMIC</t>
  </si>
  <si>
    <t>09.02.CARPET</t>
  </si>
  <si>
    <t>09.03.CERAMIC</t>
  </si>
  <si>
    <t>09.04.CORUNDUM SURFACE HARDENER</t>
  </si>
  <si>
    <t>09.05.EPOXY COATING</t>
  </si>
  <si>
    <t>09.06.PVC</t>
  </si>
  <si>
    <t>09.07.UCRETE (POLYURETHANE)</t>
  </si>
  <si>
    <t>09.08.RAISED FLOOR</t>
  </si>
  <si>
    <t>09.09.CURBSTONE</t>
  </si>
  <si>
    <t>09.10.GRAVEL FINISHES</t>
  </si>
  <si>
    <t>09.11.OPENCHANNEL</t>
  </si>
  <si>
    <t>09.12.ROAD AND SITE SOG</t>
  </si>
  <si>
    <t>09.13.SITE PEDESTRIAN WALKWAYS</t>
  </si>
  <si>
    <t>09.16.ASPHALT</t>
  </si>
  <si>
    <t xml:space="preserve">10.01.CEMENTBOARD EPOXY PAINT </t>
  </si>
  <si>
    <t>10.02.METAL CEILING</t>
  </si>
  <si>
    <t>10.03.MODULAR GYPSUMBOARD</t>
  </si>
  <si>
    <t>11.01.EXTERIOR ALU DOORS</t>
  </si>
  <si>
    <t>11.02.EXTERIOR ALU WINDOWS</t>
  </si>
  <si>
    <t>11.03.INTERIOR ALU DOORS</t>
  </si>
  <si>
    <t>11.04.INTERIOR ALU WINDOWS</t>
  </si>
  <si>
    <t>11.05.LOUVERS/LOUVER DOORS</t>
  </si>
  <si>
    <t>11.06.PVC DOORS</t>
  </si>
  <si>
    <t>12.01.COLD ROOM DOOR</t>
  </si>
  <si>
    <t>12.02.FIRE EXIT</t>
  </si>
  <si>
    <t>12.03.HIGH SPEED PVC</t>
  </si>
  <si>
    <t>12.04.INDUSTRIAL</t>
  </si>
  <si>
    <t>12.05.ROLL UP</t>
  </si>
  <si>
    <t>13.01.SHEET,EDGE PLTS,STUDS</t>
  </si>
  <si>
    <t>13.02.STRUCTURAL STEEL</t>
  </si>
  <si>
    <t>13.03.SOG</t>
  </si>
  <si>
    <t>14.01.BLACK STEEL PIPE BRDG</t>
  </si>
  <si>
    <t>14.02.BUMPERS</t>
  </si>
  <si>
    <t>14.03.CEILING STEEL FRAMES</t>
  </si>
  <si>
    <t>14.04COLDROOM STEEL FRAMES</t>
  </si>
  <si>
    <t>14.05.RAISED FLOOR STRUCTURE</t>
  </si>
  <si>
    <t>14.06.SS PIPE BRDG</t>
  </si>
  <si>
    <t>14.07.STAIRS</t>
  </si>
  <si>
    <t>14.08.PLATFORMS</t>
  </si>
  <si>
    <t>15.01.BACKFILLING/FILLING</t>
  </si>
  <si>
    <t>15.02.DISCHARGE PUMP POWER</t>
  </si>
  <si>
    <t>15.03.EXCAVATION</t>
  </si>
  <si>
    <t>15.04.LIGHTING POLES FOUND</t>
  </si>
  <si>
    <t>15.05.MANHOLE COVERS</t>
  </si>
  <si>
    <t>15.06.MANHOLES</t>
  </si>
  <si>
    <t>15.07.SAND BEDDING</t>
  </si>
  <si>
    <t>16.01.BACKFILLING/FILLING</t>
  </si>
  <si>
    <t>16.02.DISCHARGE PUMP</t>
  </si>
  <si>
    <t>16.03.EXCAVATION</t>
  </si>
  <si>
    <t>16.04.FIRE CABINET FOUND</t>
  </si>
  <si>
    <t>16.05.MANHOLE COVERS</t>
  </si>
  <si>
    <t>16.06.MANHOLES</t>
  </si>
  <si>
    <t>16.07.SAND BEDDING</t>
  </si>
  <si>
    <t xml:space="preserve">17.01.COLDROOMS +4C </t>
  </si>
  <si>
    <t>17.02.HEAT INSULATION</t>
  </si>
  <si>
    <t>17.03.MOTORIZED SLIDING GATE DOORS</t>
  </si>
  <si>
    <t>17.04.PERSONAL DOOR AND TURNSTILE</t>
  </si>
  <si>
    <t>17.05.ROAD&amp;PARKING LINES</t>
  </si>
  <si>
    <t>17.06.TERRACE ROOF INSULATION</t>
  </si>
  <si>
    <t>17.07.WEIGHBRIDGE</t>
  </si>
  <si>
    <t>17.08.FLAG POLES</t>
  </si>
  <si>
    <t>17.10.OTHER ITEMS</t>
  </si>
  <si>
    <t>05.01.FACADE CLADDING</t>
  </si>
  <si>
    <t>08.WALL FINISHES</t>
  </si>
  <si>
    <t>09.15.PEDESTRIAN WALKWAYS (INSIDE)</t>
  </si>
  <si>
    <t>03.08.INSULATION</t>
  </si>
  <si>
    <t xml:space="preserve">17.09.REINSTALLATION AND REMOVAL </t>
  </si>
  <si>
    <t>09.14.SOIL FINISHES</t>
  </si>
  <si>
    <t>UTILITY AND OTHER MACH</t>
  </si>
  <si>
    <t>MATERIAL
UNIT PRICE 
(USD/UNIT)</t>
  </si>
  <si>
    <t>MATERIAL
ITEM PRICE
(USD)</t>
  </si>
  <si>
    <t>CONSUMABLES
UNIT PRICE
(USD/UNIT)</t>
  </si>
  <si>
    <t>CONSUMABLES
ITEM PRICE
(USD)</t>
  </si>
  <si>
    <t>TRANSPORT
UNIT PRICE
(USD/UNIT)</t>
  </si>
  <si>
    <t>TRANSPORT
ITEM PRICE
(USD)</t>
  </si>
  <si>
    <t>LABOUR
UNIT PRICE
(USD/UNIT)</t>
  </si>
  <si>
    <t>LABOUR
ITEM PRICE
(USD)</t>
  </si>
  <si>
    <t>DIRECT TOTAL
UNIT PRICE
(USD/UNIT)</t>
  </si>
  <si>
    <t>DIRECT TOTAL
ITEM PRICE
(USD)</t>
  </si>
  <si>
    <t>INDIRECT
UNIT PRICE
(USD/UNIT)</t>
  </si>
  <si>
    <t>INDIRECT
ITEM PRICE
(USD)</t>
  </si>
  <si>
    <t>UNIT PRICE
(USD/UNIT)</t>
  </si>
  <si>
    <t>ITEM PRICE
(USD)</t>
  </si>
  <si>
    <t>BOILER 8T/H</t>
  </si>
  <si>
    <t>Spherocast Iron cover for  Φ1000 Manholes</t>
  </si>
  <si>
    <t xml:space="preserve">Contrete  Manholes </t>
  </si>
  <si>
    <t>mt</t>
  </si>
  <si>
    <t>06.01.SLAB-15CM</t>
  </si>
  <si>
    <t>SEDIMENTATION BLD.</t>
  </si>
  <si>
    <t>Black Corrugated Pipe</t>
  </si>
  <si>
    <t>Black Corrugated Pipe Q300 For Exterior Infrastructure</t>
  </si>
  <si>
    <t>10.05.VINLY SUSPENDED CEILING</t>
  </si>
  <si>
    <t>10.04. ROCKWOOL CEILING</t>
  </si>
  <si>
    <t>tn</t>
  </si>
  <si>
    <t>Epoxy Painting after Installation is included int</t>
  </si>
  <si>
    <t>Precast Exterior Manholes 40x60 including reinforcement and formwork, excavation ınt</t>
  </si>
  <si>
    <t>Acceseries</t>
  </si>
  <si>
    <t>Painting of fair faced blocks at exterior / inter walls</t>
  </si>
  <si>
    <t>04. infrastructure</t>
  </si>
  <si>
    <t>ea</t>
  </si>
  <si>
    <t xml:space="preserve">wall demolishment </t>
  </si>
  <si>
    <t>Ceramic with cement base grout wall+floor</t>
  </si>
  <si>
    <t xml:space="preserve">others </t>
  </si>
  <si>
    <t xml:space="preserve">Cafeteria and Conferance Hall Design and Built Project </t>
  </si>
  <si>
    <t xml:space="preserve">Electrical </t>
  </si>
  <si>
    <t xml:space="preserve">Mechanical </t>
  </si>
  <si>
    <t xml:space="preserve">TOTAL </t>
  </si>
  <si>
    <t xml:space="preserve">Project: </t>
  </si>
  <si>
    <t>Date</t>
  </si>
  <si>
    <t xml:space="preserve">CCI Bishkek Conferance hall - Kafeteria and kitchen BOQ </t>
  </si>
  <si>
    <t xml:space="preserve">ea </t>
  </si>
  <si>
    <t xml:space="preserve">Kitchen doors </t>
  </si>
  <si>
    <t xml:space="preserve">Not: </t>
  </si>
  <si>
    <t xml:space="preserve">exterior enterance revision </t>
  </si>
  <si>
    <t xml:space="preserve">inside the kitchen area wall and floor </t>
  </si>
  <si>
    <t xml:space="preserve">suspended ceiling demolishment in kitchen </t>
  </si>
  <si>
    <t xml:space="preserve">complate kitchen equipments and stainles steel tables </t>
  </si>
  <si>
    <t xml:space="preserve">kitchen </t>
  </si>
  <si>
    <t xml:space="preserve">Tables 80x80  </t>
  </si>
  <si>
    <t xml:space="preserve">Chairs </t>
  </si>
  <si>
    <t>pcs</t>
  </si>
  <si>
    <t>Cafeteria</t>
  </si>
  <si>
    <t>Decorative</t>
  </si>
  <si>
    <t xml:space="preserve">Construciion </t>
  </si>
  <si>
    <t xml:space="preserve">Floor self levelling </t>
  </si>
  <si>
    <t xml:space="preserve">For new windows </t>
  </si>
  <si>
    <t>Facade works</t>
  </si>
  <si>
    <t>İnterior and exterior Cafeteria</t>
  </si>
  <si>
    <t xml:space="preserve">İncludes new window repair area </t>
  </si>
  <si>
    <t>Floor</t>
  </si>
  <si>
    <t>decorative wall panels</t>
  </si>
  <si>
    <t>alm doors with windoe</t>
  </si>
  <si>
    <t>COST CENTERS</t>
  </si>
  <si>
    <t>COST CENTER 1</t>
  </si>
  <si>
    <t>COST CENTER 2</t>
  </si>
  <si>
    <t>DB-Kitchen</t>
  </si>
  <si>
    <t>ABB</t>
  </si>
  <si>
    <t>1x150 mm²    N2XH (DB-Kitchen (ШР))</t>
  </si>
  <si>
    <t>Prysmian</t>
  </si>
  <si>
    <t>Mt</t>
  </si>
  <si>
    <t>1x70 mm²    N2XH  (DB-Kitchen (ШР))</t>
  </si>
  <si>
    <t>1x70 mm²    H07Z-K  (DB-Kitchen (ШР))</t>
  </si>
  <si>
    <t>5x25 mm²    N2XH</t>
  </si>
  <si>
    <t>5x16 mm²    N2XH</t>
  </si>
  <si>
    <t xml:space="preserve">5x6 mm² N2XH </t>
  </si>
  <si>
    <t>4x2.5 mm² N2XH-J</t>
  </si>
  <si>
    <t>4x4 mm² N2XH-J</t>
  </si>
  <si>
    <t>3x2.5 mm² NHXMH</t>
  </si>
  <si>
    <t>8x1 LIHCH</t>
  </si>
  <si>
    <t>3x1.5 mm² NHXMH</t>
  </si>
  <si>
    <t>5x10 mm²    N2XH</t>
  </si>
  <si>
    <t>5x4 mm² N2XH-J</t>
  </si>
  <si>
    <t>5x2.5 mm² NHXMH</t>
  </si>
  <si>
    <t>3x6 mm² NHXMH</t>
  </si>
  <si>
    <t>3x4 mm² NHXMH</t>
  </si>
  <si>
    <t>INTERNAL LIGHTING</t>
  </si>
  <si>
    <t>LICALUX, LINE L 40W LED, 4400lm, 4000K,
ALÜMİNYUM GÖVDE, OPAL DİFÜZÖRLÜ,
SARKIT LINEAR ARMATÜR, ON-OFF DRIVER, IP40
[ L:1200mm, W:85mm, H:85mm ]
[ OSRAM-SAMSUNG-TRIDONIC LED&amp;DRIVER ]</t>
  </si>
  <si>
    <t>Licalux</t>
  </si>
  <si>
    <t>EA</t>
  </si>
  <si>
    <t xml:space="preserve">LICALUX, RECT, 45W LED, 4950lm, 4000K,
ELEKTROSTATİK TOZ BOYALI SAC GÖVDE, OPAL
DİFÜZÖRLÜ, SARKIT DEKORATİF ARMATÜR,
ON-OFF DRIVER, IP40
[ L:800mm, W:800mm, H:100mm ]
[ OSRAM-SAMSUNG-TRIDONIC LED&amp;DRIVER </t>
  </si>
  <si>
    <t>LICALUX, TOUCH R 33W LED, 3600lm , 4000K, ALÜMİNYUM GÖVDE, OPAL DİFÜZÖRLÜ, PETEK TAVAN İÇİ PANEL ARMATÜR, 
ON-OFF DRIVER, IP44
[ L: 600mm, W:600mm H:40mm ]
[ OSRAM-SAMSUNG-TRIDONIC LED&amp;DRIVER ]</t>
  </si>
  <si>
    <t>LICALUX, TOUCH R 33W LED, 3600lm , 4000K, ALÜMİNYUM GÖVDE, OPAL DİFÜZÖRLÜ, PETEK TAVAN İÇİ PANEL ARMATÜR, 
ON-OFF DRIVER, IP44
[ L: 600mm, W:600mm H:40mm ]
[ OSRAM-SAMSUNG-TRIDONIC LED&amp;DRIVER ]
[ 3 SAAT STANDART ACİL DURUM KİTLİ ]</t>
  </si>
  <si>
    <t>Dekoratif Sarkıt</t>
  </si>
  <si>
    <t>LICALUX, ZERO, 14W LED, 1760lm, 4000K, ALÜMİNYUM GÖVDE, OPAL DİFÜZÖRLÜ, SIVA ALTI DOWNLIGHT ARMATÜR, 
ON-OFF DRIVER, IP40
[ Ø:150mm, H:55mm ]
[ OSRAM-SAMSUNG-TRIDONIC LED&amp;DRIVER ]</t>
  </si>
  <si>
    <t xml:space="preserve"> DAMP-PROOF, 40W LED, 4000K, 5200lm, ALÜMİNYUM EKSTRÜZYON SAC SOĞUTUCULU , POLİKARBON GÖVDE, PC DİFÜZÖRLÜ, SIVA ÜSTÜ ETANJ ARMATÜR, ON-OFF DRIVER, IP65, IK08
[ L:1260mm, W:55mm, H:50mm ]
[ OSRAM-SAMSUNG-TRIDONIC LED&amp;DRIVER ]</t>
  </si>
  <si>
    <t>DAMP-PROOF, 40W LED, 4000K, 5200lm, ALÜMİNYUM EKSTRÜZYON SAC SOĞUTUCULU , POLİKARBON GÖVDE, PC DİFÜZÖRLÜ, SIVA ÜSTÜ ETANJ ARMATÜR, ON-OFF DRIVER, IP65, IK08
[ L:1260mm, W:55mm, H:50mm ]
[ OSRAM-SAMSUNG-TRIDONIC LED&amp;DRIVER ]
STANDART 3 SAAT ACİL DURUM KİTLİ</t>
  </si>
  <si>
    <t xml:space="preserve">ROUND-S, 25W LED, 2900lm, 6500K, METAL GÖVDE, BEYAZ CAM DİFÜZÖRLÜ, SIVA ÜSTÜ AYDINLATMA ARMATÜRÜ, ON-OFF DRIVER, IP65
[ Ø: 280mm, H:80mm ]
[ OSRAM&amp;SAMSUNG&amp;TRIDONIC LED-DRIVER ]
</t>
  </si>
  <si>
    <t>SWITCHES &amp; ACCESSORIES</t>
  </si>
  <si>
    <t>One way one gang switch</t>
  </si>
  <si>
    <t>Viko</t>
  </si>
  <si>
    <t>Two way two gang switch</t>
  </si>
  <si>
    <t>Moution Dedector</t>
  </si>
  <si>
    <t>IEK</t>
  </si>
  <si>
    <t>Junction box 10x10 (for Switches)</t>
  </si>
  <si>
    <t>KSC</t>
  </si>
  <si>
    <t>Junction box 10x10</t>
  </si>
  <si>
    <t>Earthed socket 220V.</t>
  </si>
  <si>
    <t>Earthed socket 380V.</t>
  </si>
  <si>
    <t>Junction box (for Socket)</t>
  </si>
  <si>
    <t>Pre-Galvanized Cable Tray 200mmx40mm</t>
  </si>
  <si>
    <t>MT</t>
  </si>
  <si>
    <t>Pre-Galvanized Cable Tray 200mmx40mm with cover</t>
  </si>
  <si>
    <t>Pre-Galvanized Cable Tray 100mmx40mm</t>
  </si>
  <si>
    <t>Pre-Galvanized Cable Tray 100mmx40mm with cover</t>
  </si>
  <si>
    <t>20mm dia Rigid Conduits  with accessories</t>
  </si>
  <si>
    <t>Mt.</t>
  </si>
  <si>
    <t>20mm dia Flexible Conduits</t>
  </si>
  <si>
    <t>25mm dia PVC Insulated Steel Spiral Conduits</t>
  </si>
  <si>
    <t>32mm dia PVC Insulated Steel Spiral Conduits</t>
  </si>
  <si>
    <t>40mm dia PVC Insulated Steel Spiral Conduits</t>
  </si>
  <si>
    <t>Truck No</t>
  </si>
  <si>
    <t>Man Day</t>
  </si>
  <si>
    <t>USD/Truck</t>
  </si>
  <si>
    <t>USD/Man Day</t>
  </si>
  <si>
    <t>PROJ. NAME</t>
  </si>
  <si>
    <t>PREPARED BY</t>
  </si>
  <si>
    <t>DATE</t>
  </si>
  <si>
    <t>BALL VALVES (Threated) PN16</t>
  </si>
  <si>
    <t>1/2 "  Ball Valves</t>
  </si>
  <si>
    <t>3/4 "  Ball Valves</t>
  </si>
  <si>
    <t>1"  Ball Valves</t>
  </si>
  <si>
    <t>11/4 "  Ball Valves</t>
  </si>
  <si>
    <t>11/2 "  Ball Valves</t>
  </si>
  <si>
    <t>2"  Ball Valves</t>
  </si>
  <si>
    <t>2" - Straıner, Threated</t>
  </si>
  <si>
    <t>11/2" - Straıner, Threated</t>
  </si>
  <si>
    <t>2" - Check Valve, Threated</t>
  </si>
  <si>
    <t>11/2" - Check Valve, Threated</t>
  </si>
  <si>
    <t>Ø20 PPRC Pipes, PN20</t>
  </si>
  <si>
    <t>Ø25 PPRC Pipes, PN20</t>
  </si>
  <si>
    <t>Ø32 PPRC Pipes, PN20</t>
  </si>
  <si>
    <t>Ø40 PPRC Pipes, PN20</t>
  </si>
  <si>
    <t>PIPE INSULATION Rubber Based  
DN20 - Thickness 13 mm</t>
  </si>
  <si>
    <t>PIPE INSULATION Rubber Based  
DN25 - Thickness 13 mm</t>
  </si>
  <si>
    <t>PIPE INSULATION Rubber Based  
DN32 - Thickness 13 mm</t>
  </si>
  <si>
    <t>PIPE INSULATION
Rubber Based  
DN40 - Thickness 19 mm</t>
  </si>
  <si>
    <t>Pipe fittings and hanging apparatus</t>
  </si>
  <si>
    <t>%</t>
  </si>
  <si>
    <t xml:space="preserve">BUTTERFLY VALVE - DN 150, </t>
  </si>
  <si>
    <t>WET ALARM VALVE - DN 150</t>
  </si>
  <si>
    <t xml:space="preserve">CHECK VALVE   - DN 150 </t>
  </si>
  <si>
    <t xml:space="preserve">CHECK VALVE   - DN 40 </t>
  </si>
  <si>
    <t xml:space="preserve">Manometer &amp; Manometer Valve and related connection parts Ø100 mm - 16 BAR </t>
  </si>
  <si>
    <t>DN25 / PN16  Valve and related connection parts</t>
  </si>
  <si>
    <t>DN 150 ( 6'' )  BLACK STEEL PIPE</t>
  </si>
  <si>
    <t>Painting the pipes with an anti-rust paint</t>
  </si>
  <si>
    <t>Painting the pipes with an anti-oil paint</t>
  </si>
  <si>
    <t>WELDING  WORKS</t>
  </si>
  <si>
    <t>kg</t>
  </si>
  <si>
    <t xml:space="preserve">TEST AND DRAIN VALVE - DN32
 </t>
  </si>
  <si>
    <t>group</t>
  </si>
  <si>
    <t>HDPE DN 110 / PN16</t>
  </si>
  <si>
    <t>DN150 (6")  BLACK STEEL PIPE</t>
  </si>
  <si>
    <t>DN65 (21/2") BLACK STEEL PIPE</t>
  </si>
  <si>
    <t>DN40 (11/2") BLACK STEEL PIPE</t>
  </si>
  <si>
    <t>DN32 (11/4") BLACK STEEL PIPE</t>
  </si>
  <si>
    <t>DN25 (1") BLACK STEEL PIPE</t>
  </si>
  <si>
    <t>Welded steel coupling DN15</t>
  </si>
  <si>
    <t>Pendent Sprinkler</t>
  </si>
  <si>
    <t>FIRE CABİNETS
Fire Cabinets, With Tube (Glass Cover)
Hose Diameter - 1", Length = 30m</t>
  </si>
  <si>
    <t>CANTEEN  ROOF TOP UNIT 
Heat Pump, %30 Fresh Air
Vü=9500 m3/h 
Ve=9500 m3/h -
Qcooling = 60 kWT
Qheating = 45 kWT
Qheating = 65 KWT
Nel=65 KW
G4+F7</t>
  </si>
  <si>
    <t>CANTEEN  HRV UNIT  (HRV-04/05)
Exhaust fan Air Flow: 4000 m3/h - P:150 Pa 
Aspirator Air Flow: 4000 m3/h - P:150 Pa 
Electrical Heater : 26,8 kW
Filter : G4 / F7
Heat Recovery (Plate Type Heat recovery)
Fresh Air %100
Automatic Control and MCC Panels, Wirings Included</t>
  </si>
  <si>
    <t>HEATERS (Radiator). Operate with Hot Water  (80/60 C) Connection to the outlet air must be feasible, selection will be made according to -15 C inlet air temperature.</t>
  </si>
  <si>
    <t>KPP 22  600</t>
  </si>
  <si>
    <t>KPP 22  1000</t>
  </si>
  <si>
    <t>KPP 22  1300</t>
  </si>
  <si>
    <t>EXHAUST WC (Roof type, axial)
Aspirator: 750 m3 /h -400 Pa External Static Pressure
BLACK STEEL CIRCULAR DUCT (Insulated, Painted) (Fabricated Rounded)</t>
  </si>
  <si>
    <t>EXHAUST (Roof type, axial) 
Silencer - low speed, included back draft damper,
insulaited detail for installation air fan h-600mm
Aspirator: 700 m3 /h -350 Pa External Static Pressure</t>
  </si>
  <si>
    <t>EXHAUST (Roof type, axial) EF34
Silencer - low speed, included back draft damper,
insulaited detail for installation air fan h-600mm
Aspirator: 1000 m3 /h -350 Pa External Static Pressure</t>
  </si>
  <si>
    <t>EXHAUST FAN KITCHEN (Roof type, axial) EF3
Silencer - low speed, included back draft damper,
insulaited detail for installation air fan h-600mm
Aspirator: 8000 m3 /h - 100 Pa</t>
  </si>
  <si>
    <t>K1
Wall Type Split  Air-conditioning, including mounting complect and thermostats
Q =1.5kW</t>
  </si>
  <si>
    <t>K2-K3
Wall Type Split  Air-conditioning, including mounting complect and thermostats
Q =9.6kW</t>
  </si>
  <si>
    <t>K4-K5
Wall Type Split  Air-conditioning, including mounting complect and thermostats
Q =9.6kW</t>
  </si>
  <si>
    <t>DRAINAGE LINES (Rigid PVC Pipe)</t>
  </si>
  <si>
    <t>Ø25 mm</t>
  </si>
  <si>
    <t>Ø32 mm</t>
  </si>
  <si>
    <t>Ø40 mm</t>
  </si>
  <si>
    <t>Ø50 mm</t>
  </si>
  <si>
    <t>COPPER PIPING for SPLIT KLIMA</t>
  </si>
  <si>
    <t>Copper piping, insulation, withdrawal from device to device communication cables, copper piping and testing of nitrogen,</t>
  </si>
  <si>
    <t>1/4"-5/8"</t>
  </si>
  <si>
    <t>1/4"-1/2"</t>
  </si>
  <si>
    <t>GALVANIZED AIR DUCT MANUFACTURING and INSTALLATION
(Wide Side = 250 mm)  thickness = 0,50 mm</t>
  </si>
  <si>
    <t>GALVANIZED AIR DUCT MANUFACTURING and INSTALLATION
(Wide Side = 500 mm)  thickness = 0,60 mm</t>
  </si>
  <si>
    <t>GALVANIZED AIR DUCT MANUFACTURING and INSTALLATION
(Wide Side = 990 mm)  thickness = 0,75 mm</t>
  </si>
  <si>
    <t>GALVANIZED AIR DUCT MANUFACTURING and INSTALLATION
(Wide Side = 1.490 mm)  thickness = 0,90 mm</t>
  </si>
  <si>
    <t>DUCT INSULATION 13mm Elastomer + ALIMINIUM COATED</t>
  </si>
  <si>
    <t>BALCK STEEL AIR DUCT MANUFACTURING and INSTALLATION 1,00 mm
Manufacturing and installation of black sheet sheet metal air duct. 25 mm flange with silicon, with gasket with</t>
  </si>
  <si>
    <t>AIR SUPPLY DIFFUSOR - 300x200 mm
Ceiling Diffusers and Plenium Box, Tipper, including Aluminium flex duct connection</t>
  </si>
  <si>
    <t>Ea</t>
  </si>
  <si>
    <t>AIR SUPPLY DIFFUSOR - 300/460 mm
Ceiling Diffusers and Plenium Box, Tipper, including Aluminium flex duct connection</t>
  </si>
  <si>
    <t>AIR RETURN DIFFUSOR - 225/385 mm
Ceiling Diffusers and Plenium Box, Tipper, including Aluminium flex duct connection</t>
  </si>
  <si>
    <t>AIR RETURN DIFFUSOR - 300/460 mm
Ceiling Diffusers and Plenium Box, Tipper, including Aluminium flex duct connection</t>
  </si>
  <si>
    <t>RETURN GRILLE - 300x200 mm mm
Single Layer Bladed Return Grille</t>
  </si>
  <si>
    <t>SUPPLEY GRILLE - 1.200x600 mm
Double Layer Bladed Supply Grill</t>
  </si>
  <si>
    <t>DISC VALVE
GA-125</t>
  </si>
  <si>
    <t>HEATING PIPES</t>
  </si>
  <si>
    <t>Black steel welded</t>
  </si>
  <si>
    <t>Ø20 mm</t>
  </si>
  <si>
    <t>Ø15 mm</t>
  </si>
  <si>
    <t xml:space="preserve">Pipe fittings </t>
  </si>
  <si>
    <t>PIPE INSULATION</t>
  </si>
  <si>
    <t>Ø40 mm - 13 mm</t>
  </si>
  <si>
    <t>Ø32 mm - 13 mm</t>
  </si>
  <si>
    <t>Ø25 mm - 13 mm</t>
  </si>
  <si>
    <t>Ø20 mm - 13 mm</t>
  </si>
  <si>
    <t>Ø15 mm - 13 mm</t>
  </si>
  <si>
    <t>STATIC BALANCE VALVE    DN 25 mm</t>
  </si>
  <si>
    <t>STATIC BALANCE VALVE    DN 32 mm</t>
  </si>
  <si>
    <t>BALL VALVES      1/2"</t>
  </si>
  <si>
    <t>BALL VALVES      3/4"</t>
  </si>
  <si>
    <t>BALL VALVES      1"</t>
  </si>
  <si>
    <t>BALL VALVES      1 1/4"</t>
  </si>
  <si>
    <t>BALL VALVES      1 1/2"</t>
  </si>
  <si>
    <t xml:space="preserve">THERMOMETER  </t>
  </si>
  <si>
    <t>MANOMETER  Mini spherical valve  Ø100mm.</t>
  </si>
  <si>
    <t>Ø110 PİPE1 PVC</t>
  </si>
  <si>
    <t>Ø50  PİPE2 PVC</t>
  </si>
  <si>
    <t>Sewer Cleaning Point</t>
  </si>
  <si>
    <t>Floor Draıner Ø50 20*20cm</t>
  </si>
  <si>
    <t>Grease trap</t>
  </si>
  <si>
    <t xml:space="preserve">Sink Disabled with  complete siphon  </t>
  </si>
  <si>
    <t>set</t>
  </si>
  <si>
    <t>Sink Disabled basin mixer</t>
  </si>
  <si>
    <t>Closet Disabled with coplete siphon</t>
  </si>
  <si>
    <t>Disabled Toilet Accessory</t>
  </si>
  <si>
    <t xml:space="preserve">Sink with  complete siphon  </t>
  </si>
  <si>
    <t>Sink basin mixer</t>
  </si>
  <si>
    <t>Closet with coplete siphon</t>
  </si>
  <si>
    <t xml:space="preserve">Toilet Accessory </t>
  </si>
  <si>
    <t>Urinal with  flushing faucet and siphon</t>
  </si>
  <si>
    <t>Shower  Floor Drain Trap 200x200 Ø50</t>
  </si>
  <si>
    <t>Shower Faucet mixer</t>
  </si>
  <si>
    <t>Trap 300x300 Ø100</t>
  </si>
  <si>
    <t>Ablution ablution  faucet (mixer) and trap wıth siphon</t>
  </si>
  <si>
    <t xml:space="preserve">TOTAL -WITH VAT USD </t>
  </si>
  <si>
    <t>Tenderer</t>
  </si>
  <si>
    <t>Entrence Doors</t>
  </si>
  <si>
    <t>PVC FLOOR COVERİNG</t>
  </si>
  <si>
    <t>M2</t>
  </si>
  <si>
    <t xml:space="preserve">STAİNLES STEEL </t>
  </si>
  <si>
    <t xml:space="preserve">gypsyumboard </t>
  </si>
  <si>
    <t>Enrence hall decorative items</t>
  </si>
  <si>
    <t>green gympsyum</t>
  </si>
  <si>
    <t xml:space="preserve">Suspended celiling - ALL </t>
  </si>
  <si>
    <t xml:space="preserve">steel profile 50X50X2MM for Suspended ceiling and general </t>
  </si>
  <si>
    <t xml:space="preserve">Dekorative wall painting works </t>
  </si>
  <si>
    <t>..</t>
  </si>
  <si>
    <t>01.OUTSIDE LOW VOLTAGE LINE</t>
  </si>
  <si>
    <t xml:space="preserve">BISHKEK DINING HALL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</si>
</sst>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"/>
    <numFmt numFmtId="168" formatCode="[$-409]dd\-mmm\-yy;@"/>
    <numFmt numFmtId="169" formatCode="#,##0.00_ ;[Red]\-#,##0.00\ "/>
    <numFmt numFmtId="170" formatCode="0.0"/>
    <numFmt numFmtId="171" formatCode="#,##0.00000"/>
    <numFmt numFmtId="172" formatCode="_-[$€-2]\ * #,##0.00_-;\-[$€-2]\ * #,##0.00_-;_-[$€-2]\ * &quot;-&quot;??_-"/>
    <numFmt numFmtId="173" formatCode="_-* #,##0\ &quot;TL&quot;_-;\-* #,##0\ &quot;TL&quot;_-;_-* &quot;-&quot;\ &quot;TL&quot;_-;_-@_-"/>
    <numFmt numFmtId="174" formatCode="_-* #,##0\ _T_L_-;\-* #,##0\ _T_L_-;_-* &quot;-&quot;\ _T_L_-;_-@_-"/>
    <numFmt numFmtId="175" formatCode="_-* #,##0.00\ &quot;TL&quot;_-;\-* #,##0.00\ &quot;TL&quot;_-;_-* &quot;-&quot;??\ &quot;TL&quot;_-;_-@_-"/>
    <numFmt numFmtId="176" formatCode="_-* #,##0.00\ _T_L_-;\-* #,##0.00\ _T_L_-;_-* &quot;-&quot;??\ _T_L_-;_-@_-"/>
    <numFmt numFmtId="177" formatCode="0.0%"/>
    <numFmt numFmtId="178" formatCode="#,"/>
    <numFmt numFmtId="179" formatCode="hh:mm\ \a\.m\./\p\.m\._)"/>
    <numFmt numFmtId="180" formatCode="_ * #,##0.00_ ;_ * \-#,##0.00_ ;_ * &quot;-&quot;??_ ;_ @_ "/>
    <numFmt numFmtId="181" formatCode="0\ &quot;ad.&quot;"/>
    <numFmt numFmtId="182" formatCode="_ &quot;\&quot;* #,##0_ ;_ &quot;\&quot;* \-#,##0_ ;_ &quot;\&quot;* &quot;-&quot;_ ;_ @_ "/>
    <numFmt numFmtId="183" formatCode="_ &quot;\&quot;* #,##0.00_ ;_ &quot;\&quot;* \-#,##0.00_ ;_ &quot;\&quot;* &quot;-&quot;??_ ;_ @_ "/>
    <numFmt numFmtId="184" formatCode="_ * #,##0_ ;_ * \-#,##0_ ;_ * &quot;-&quot;_ ;_ @_ "/>
    <numFmt numFmtId="185" formatCode="&quot;$&quot;#,##0"/>
    <numFmt numFmtId="186" formatCode="mmm\.yy"/>
    <numFmt numFmtId="187" formatCode="_(* #,##0.0_);_(* \(#,##0.00\);_(* &quot;-&quot;??_);_(@_)"/>
    <numFmt numFmtId="188" formatCode="#,##0.0_);\(#,##0.0\)"/>
    <numFmt numFmtId="189" formatCode="General_)"/>
    <numFmt numFmtId="190" formatCode="_(* #,##0.0000_);_(* \(#,##0.0000\);_(* &quot;-&quot;??_);_(@_)"/>
    <numFmt numFmtId="191" formatCode="0.000"/>
    <numFmt numFmtId="192" formatCode="#.00000000000,"/>
    <numFmt numFmtId="193" formatCode="0.00_)"/>
    <numFmt numFmtId="194" formatCode="&quot;fl&quot;#,##0_);\(&quot;fl&quot;#,##0\)"/>
    <numFmt numFmtId="195" formatCode="0%\);[Red]\(0%"/>
    <numFmt numFmtId="196" formatCode="####"/>
    <numFmt numFmtId="197" formatCode="&quot;$&quot;\ #,##0_);\(&quot;$&quot;\ #,##0\)"/>
    <numFmt numFmtId="198" formatCode="&quot;fl&quot;#,##0_);[Red]\(&quot;fl&quot;#,##0\)"/>
    <numFmt numFmtId="199" formatCode="0%_);[Red]\(0%\)"/>
    <numFmt numFmtId="200" formatCode="&quot;fl&quot;#,##0.00_);\(&quot;fl&quot;#,##0.00\)"/>
    <numFmt numFmtId="201" formatCode="&quot;£&quot;#,###_);[Red]\(&quot;£&quot;#,###\);&quot;£&quot;0"/>
    <numFmt numFmtId="202" formatCode="&quot;£&quot;#,###_);[Red]\(&quot;£&quot;#,###\);"/>
    <numFmt numFmtId="203" formatCode="&quot;£&quot;#,##0.00_);[Red]\(&quot;£&quot;#,##0.00\);&quot;£&quot;0.00"/>
    <numFmt numFmtId="204" formatCode="&quot;£&quot;#,##0.00_);[Red]\(&quot;£&quot;#,##0.00\);"/>
    <numFmt numFmtId="205" formatCode="0.000_)"/>
    <numFmt numFmtId="206" formatCode="#,##0_);[Red]\(#,##0_)"/>
    <numFmt numFmtId="207" formatCode="#,###_);[Red]\(#,###\);0"/>
    <numFmt numFmtId="208" formatCode="#,###_);[Red]\(#,###\);"/>
    <numFmt numFmtId="209" formatCode="##,##0.00_);[Red]\(##,##0.00\);0.00"/>
    <numFmt numFmtId="210" formatCode="#,##0.00_);[Red]\(#,##0.00\);&quot;- &quot;"/>
    <numFmt numFmtId="211" formatCode="#,##0.00_);[Red]\(#,##0.00\);&quot;Nil &quot;"/>
    <numFmt numFmtId="212" formatCode="#,##0.00_);[Red]\(#,##0.00\);"/>
    <numFmt numFmtId="213" formatCode="#,##0_);[Red]\(#,##0\);"/>
    <numFmt numFmtId="214" formatCode="_-* #,##0.00\ _D_M_-;\-* #,##0.00\ _D_M_-;_-* &quot;-&quot;??\ _D_M_-;_-@_-"/>
    <numFmt numFmtId="215" formatCode="_-* #,##0.00_р_._-;\-* #,##0.00_р_._-;_-* &quot;-&quot;??_р_._-;_-@_-"/>
    <numFmt numFmtId="216" formatCode="#,##0_);[Red]\(#,##0\);&quot;- &quot;"/>
    <numFmt numFmtId="217" formatCode="#,##0_);[Red]\(#,##0\);&quot;Nil &quot;"/>
    <numFmt numFmtId="218" formatCode="_-* #,##0.0000_-;\-* #,##0.0000_-;_-* &quot;-&quot;??_-;_-@_-"/>
    <numFmt numFmtId="219" formatCode="&quot;£&quot;#,##0.00_);[Red]\(&quot;£&quot;#,##0.00\);&quot;£&quot;0.00_)"/>
    <numFmt numFmtId="220" formatCode="&quot;£&quot;#,##0.00_);[Red]\(&quot;£&quot;#,##0.00\);&quot;- &quot;"/>
    <numFmt numFmtId="221" formatCode="&quot;£&quot;#,##0.00_);[Red]\(&quot;£&quot;#,##0.00\);&quot;Nil &quot;"/>
    <numFmt numFmtId="222" formatCode="&quot;£&quot;#,##0_);[Red]\(&quot;£&quot;#,##0\);"/>
    <numFmt numFmtId="223" formatCode="_-* #,##0.00&quot;р.&quot;_-;\-* #,##0.00&quot;р.&quot;_-;_-* &quot;-&quot;??&quot;р.&quot;_-;_-@_-"/>
    <numFmt numFmtId="224" formatCode="&quot;£&quot;#,##0_);[Red]\(&quot;£&quot;#,##0\);&quot;- &quot;"/>
    <numFmt numFmtId="225" formatCode="&quot;£&quot;#,##0_);[Red]\(&quot;£&quot;#,##0\);&quot;Nil &quot;"/>
    <numFmt numFmtId="226" formatCode="\t#\ ?/?"/>
    <numFmt numFmtId="227" formatCode="\M\os\t\h\ m\,\ yyyy"/>
    <numFmt numFmtId="228" formatCode="_-* #,##0\ _D_M_-;\-* #,##0\ _D_M_-;_-* &quot;-&quot;\ _D_M_-;_-@_-"/>
    <numFmt numFmtId="229" formatCode="\t0.00E+00"/>
    <numFmt numFmtId="230" formatCode="_-* #,##0.00\ [$€-1]_-;\-* #,##0.00\ [$€-1]_-;_-* &quot;-&quot;??\ [$€-1]_-"/>
    <numFmt numFmtId="231" formatCode="_([$€]* #,##0.00_);_([$€]* \(#,##0.00\);_([$€]* &quot;-&quot;??_);_(@_)"/>
    <numFmt numFmtId="232" formatCode="_-* #,##0.00\ &quot;€&quot;_-;\-* #,##0.00\ &quot;€&quot;_-;_-* &quot;-&quot;??\ &quot;€&quot;_-;_-@_-"/>
    <numFmt numFmtId="233" formatCode="_(&quot;€&quot;\ * #,##0.00_);_(&quot;€&quot;\ * \(#,##0.00\);_(&quot;€&quot;\ * &quot;-&quot;??_);_(@_)"/>
    <numFmt numFmtId="234" formatCode="#,#00"/>
    <numFmt numFmtId="235" formatCode="#."/>
    <numFmt numFmtId="236" formatCode="#,##0.000"/>
    <numFmt numFmtId="237" formatCode="0\ &quot;ft&quot;"/>
    <numFmt numFmtId="238" formatCode="0,&quot; K&quot;_);[Red]\(0,&quot; K&quot;\)"/>
    <numFmt numFmtId="239" formatCode="0.00,&quot; K&quot;_);[Red]\(0.00,&quot; K&quot;\)"/>
    <numFmt numFmtId="240" formatCode="0\ &quot;kg&quot;"/>
    <numFmt numFmtId="241" formatCode="_-* #,##0_-;_-* #,##0\-;_-* &quot;-&quot;_-;_-@_-"/>
    <numFmt numFmtId="242" formatCode="_-* #,##0.00_-;_-* #,##0.00\-;_-* &quot;-&quot;??_-;_-@_-"/>
    <numFmt numFmtId="243" formatCode="0\ &quot;lb&quot;"/>
    <numFmt numFmtId="244" formatCode="0,,&quot; M&quot;_);[Red]\(0,,&quot; M&quot;\)"/>
    <numFmt numFmtId="245" formatCode="0.00,,&quot; M&quot;_);[Red]\(0.00,,&quot; M&quot;\)"/>
    <numFmt numFmtId="246" formatCode="0\ &quot;m.&quot;"/>
    <numFmt numFmtId="247" formatCode="&quot;£&quot;#,##0,,&quot;M&quot;_);[Red]\(&quot;£&quot;#,##0,,&quot;M&quot;\);&quot;£&quot;0,,&quot;M&quot;_)"/>
    <numFmt numFmtId="248" formatCode="&quot;£&quot;#,##0.00,,&quot;M&quot;_);[Red]\(&quot;£&quot;#,##0.00,,&quot;M&quot;\);&quot;£&quot;0.00,,&quot;M&quot;_)"/>
    <numFmt numFmtId="249" formatCode="#,##0&quot;£&quot;_);[Red]\(#,##0&quot;£&quot;\)"/>
    <numFmt numFmtId="250" formatCode="##_);[Red]\(##\);0"/>
    <numFmt numFmtId="251" formatCode="##_);[Red]\(##\);"/>
    <numFmt numFmtId="252" formatCode="##0.00_);[Red]\(##0.00\);0.00"/>
    <numFmt numFmtId="253" formatCode="###0.00_);[Red]\(###0.00\);"/>
    <numFmt numFmtId="254" formatCode="#,##0.00;[Red]&quot;-&quot;#,##0.00"/>
    <numFmt numFmtId="255" formatCode="&quot;$&quot;#,##0.0_);\(&quot;$&quot;#,##0.0\)"/>
    <numFmt numFmtId="256" formatCode="#,##0&quot;.- &quot;"/>
    <numFmt numFmtId="257" formatCode="#.00000000,"/>
    <numFmt numFmtId="258" formatCode="0.00000&quot;  &quot;"/>
    <numFmt numFmtId="259" formatCode="\60\4\7\:"/>
    <numFmt numFmtId="260" formatCode="&quot;$&quot;#,##0.00"/>
    <numFmt numFmtId="261" formatCode="&quot;$&quot;#,##0;\-&quot;$&quot;#,##0"/>
    <numFmt numFmtId="262" formatCode="0\ &quot;set&quot;"/>
    <numFmt numFmtId="263" formatCode="000\-"/>
    <numFmt numFmtId="264" formatCode="&quot;fl&quot;#,##0.00_);[Red]\(&quot;fl&quot;#,##0.00\)"/>
    <numFmt numFmtId="265" formatCode="0.00000000%"/>
    <numFmt numFmtId="266" formatCode="#.000,"/>
    <numFmt numFmtId="267" formatCode="0&quot;  &quot;"/>
    <numFmt numFmtId="268" formatCode="_(&quot;fl&quot;* #,##0_);_(&quot;fl&quot;* \(#,##0\);_(&quot;fl&quot;* &quot;-&quot;_);_(@_)"/>
    <numFmt numFmtId="269" formatCode="0.000000000%"/>
    <numFmt numFmtId="270" formatCode="&quot;£&quot;#,##0,&quot;K&quot;_);[Red]\(&quot;£&quot;#,##0,&quot;K&quot;\);&quot;£&quot;0,&quot;K&quot;_)"/>
    <numFmt numFmtId="271" formatCode="&quot;£&quot;#,##0.00,&quot;K&quot;_);[Red]\(&quot;£&quot;#,##0.00,&quot;K&quot;\);&quot;£&quot;0.00,&quot;K&quot;_)"/>
    <numFmt numFmtId="272" formatCode="_-&quot;F&quot;\ * #,##0_-;_-&quot;F&quot;\ * #,##0\-;_-&quot;F&quot;\ * &quot;-&quot;_-;_-@_-"/>
    <numFmt numFmtId="273" formatCode="_-&quot;F&quot;\ * #,##0.00_-;_-&quot;F&quot;\ * #,##0.00\-;_-&quot;F&quot;\ * &quot;-&quot;??_-;_-@_-"/>
    <numFmt numFmtId="274" formatCode="&quot;\&quot;#,##0.00;&quot;\&quot;&quot;\&quot;\-#,##0.00"/>
    <numFmt numFmtId="275" formatCode="_ &quot;\&quot;* #,##0_ ;_ &quot;\&quot;* &quot;\&quot;\-#,##0_ ;_ &quot;\&quot;* &quot;-&quot;_ ;_ @_ "/>
    <numFmt numFmtId="276" formatCode="_-* #,##0\ &quot;DM&quot;_-;\-* #,##0\ &quot;DM&quot;_-;_-* &quot;-&quot;\ &quot;DM&quot;_-;_-@_-"/>
    <numFmt numFmtId="277" formatCode="_-* #,##0.00\ &quot;DM&quot;_-;\-* #,##0.00\ &quot;DM&quot;_-;_-* &quot;-&quot;??\ &quot;DM&quot;_-;_-@_-"/>
    <numFmt numFmtId="278" formatCode="_(&quot;$&quot;* #,##0_);_(&quot;$&quot;* \(#,##0\);_(&quot;$&quot;* &quot;-&quot;??_);_(@_)"/>
    <numFmt numFmtId="279" formatCode="_(* #,##0_);_(* \(#,##0\);_(* &quot;-&quot;??_);_(@_)"/>
    <numFmt numFmtId="280" formatCode="&quot;\&quot;#,##0;&quot;\&quot;&quot;\&quot;&quot;\&quot;&quot;\&quot;\-#,##0"/>
    <numFmt numFmtId="281" formatCode="#,##0;[Red]&quot;-&quot;#,##0"/>
    <numFmt numFmtId="282" formatCode="&quot;\&quot;#,##0;[Red]&quot;\&quot;&quot;\&quot;&quot;\&quot;&quot;\&quot;\-#,##0"/>
    <numFmt numFmtId="283" formatCode="_-* #,##0.00_-;&quot;\&quot;&quot;\&quot;\-* #,##0.00_-;_-* &quot;-&quot;??_-;_-@_-"/>
    <numFmt numFmtId="284" formatCode="_-&quot;\&quot;* #,##0.00_-;&quot;\&quot;&quot;\&quot;\-&quot;\&quot;* #,##0.00_-;_-&quot;\&quot;* &quot;-&quot;??_-;_-@_-"/>
    <numFmt numFmtId="285" formatCode="&quot;\&quot;#,##0.00;&quot;\&quot;&quot;\&quot;&quot;\&quot;&quot;\&quot;\-#,##0.00"/>
    <numFmt numFmtId="286" formatCode="_(* #,##0.00_);_(* &quot;\&quot;\!\(#,##0.00&quot;\&quot;\!\);_(* &quot;-&quot;??_);_(@_)"/>
    <numFmt numFmtId="287" formatCode="[$$-1009]#,##0.00"/>
    <numFmt numFmtId="288" formatCode="_-[$$-409]* #,##0.00_ ;_-[$$-409]* \-#,##0.00\ ;_-[$$-409]* &quot;-&quot;??_ ;_-@_ "/>
  </numFmts>
  <fonts count="171">
    <font>
      <sz val="11"/>
      <color theme="1"/>
      <name val="Calibri"/>
      <family val="2"/>
      <charset val="-94"/>
    </font>
    <font>
      <sz val="10"/>
      <color theme="1"/>
      <name val="Arial"/>
      <family val="2"/>
    </font>
    <font>
      <sz val="11"/>
      <color theme="1"/>
      <name val="Calibri"/>
      <family val="2"/>
      <charset val="-94"/>
      <scheme val="minor"/>
    </font>
    <font>
      <b/>
      <sz val="11"/>
      <color theme="1"/>
      <name val="Calibri"/>
      <family val="2"/>
      <charset val="-94"/>
    </font>
    <font>
      <sz val="11"/>
      <name val="Calibri"/>
      <family val="2"/>
      <charset val="-94"/>
    </font>
    <font>
      <sz val="11"/>
      <color rgb="FFC00000"/>
      <name val="Calibri"/>
      <family val="2"/>
      <charset val="-94"/>
    </font>
    <font>
      <b/>
      <sz val="16"/>
      <color rgb="FFFF0000"/>
      <name val="Calibri"/>
      <family val="2"/>
      <charset val="-94"/>
    </font>
    <font>
      <b/>
      <sz val="16"/>
      <name val="Calibri"/>
      <family val="2"/>
      <charset val="-94"/>
    </font>
    <font>
      <b/>
      <sz val="11"/>
      <name val="Calibri"/>
      <family val="2"/>
      <charset val="-94"/>
    </font>
    <font>
      <b/>
      <sz val="11"/>
      <color rgb="FFFF0000"/>
      <name val="Calibri"/>
      <family val="2"/>
      <charset val="-94"/>
    </font>
    <font>
      <b/>
      <sz val="16"/>
      <color rgb="FFC00000"/>
      <name val="Calibri"/>
      <family val="2"/>
      <charset val="-94"/>
    </font>
    <font>
      <b/>
      <sz val="11"/>
      <color rgb="FFC00000"/>
      <name val="Calibri"/>
      <family val="2"/>
      <charset val="-94"/>
    </font>
    <font>
      <sz val="16"/>
      <color theme="1"/>
      <name val="Calibri"/>
      <family val="2"/>
      <charset val="-94"/>
    </font>
    <font>
      <b/>
      <sz val="11"/>
      <color rgb="FF0070C0"/>
      <name val="Calibri"/>
      <family val="2"/>
      <charset val="-94"/>
    </font>
    <font>
      <b/>
      <sz val="11"/>
      <color theme="4"/>
      <name val="Calibri"/>
      <family val="2"/>
      <charset val="-94"/>
    </font>
    <font>
      <b/>
      <sz val="11"/>
      <color theme="4" tint="-0.24997000396251678"/>
      <name val="Calibri"/>
      <family val="2"/>
      <charset val="-94"/>
    </font>
    <font>
      <b/>
      <sz val="11"/>
      <color theme="6" tint="0.7999799847602844"/>
      <name val="Calibri"/>
      <family val="2"/>
      <charset val="-94"/>
    </font>
    <font>
      <sz val="8"/>
      <name val="Calibri"/>
      <family val="2"/>
      <charset val="-94"/>
    </font>
    <font>
      <sz val="10"/>
      <name val="Arial Tur"/>
      <family val="2"/>
      <charset val="-94"/>
    </font>
    <font>
      <sz val="11"/>
      <color rgb="FF000000"/>
      <name val="Calibri"/>
      <family val="2"/>
    </font>
    <font>
      <sz val="10"/>
      <name val="Arial"/>
      <family val="2"/>
      <charset val="-52"/>
    </font>
    <font>
      <sz val="10"/>
      <name val="Arial Cyr"/>
      <family val="2"/>
      <charset val="-52"/>
    </font>
    <font>
      <sz val="10"/>
      <name val="Helv"/>
      <family val="2"/>
      <charset val="-94"/>
    </font>
    <font>
      <sz val="10"/>
      <color indexed="8"/>
      <name val="Arial"/>
      <family val="2"/>
    </font>
    <font>
      <sz val="9"/>
      <name val="Tahoma"/>
      <family val="2"/>
    </font>
    <font>
      <b/>
      <sz val="10"/>
      <name val="Times New Roman"/>
      <family val="1"/>
      <charset val="-94"/>
    </font>
    <font>
      <sz val="10"/>
      <name val="Times New Roman"/>
      <family val="1"/>
      <charset val="-94"/>
    </font>
    <font>
      <b/>
      <sz val="10"/>
      <name val="Arial"/>
      <family val="2"/>
      <charset val="-94"/>
    </font>
    <font>
      <b/>
      <sz val="11"/>
      <name val="Times New Roman"/>
      <family val="1"/>
    </font>
    <font>
      <sz val="12"/>
      <name val="Times New Roman"/>
      <family val="1"/>
      <charset val="-94"/>
    </font>
    <font>
      <sz val="11"/>
      <name val="Arial"/>
      <family val="2"/>
    </font>
    <font>
      <sz val="8"/>
      <name val="Arial"/>
      <family val="2"/>
      <charset val="-94"/>
    </font>
    <font>
      <sz val="14"/>
      <name val="Times New Roman"/>
      <family val="1"/>
    </font>
    <font>
      <b/>
      <sz val="14"/>
      <name val="Arial"/>
      <family val="2"/>
      <charset val="-94"/>
    </font>
    <font>
      <b/>
      <sz val="12"/>
      <name val="Arial"/>
      <family val="2"/>
      <charset val="-94"/>
    </font>
    <font>
      <sz val="10"/>
      <name val="Times New Roman Tur"/>
      <family val="1"/>
      <charset val="-94"/>
    </font>
    <font>
      <i/>
      <sz val="10"/>
      <name val="Arial"/>
      <family val="2"/>
      <charset val="-94"/>
    </font>
    <font>
      <sz val="1"/>
      <color indexed="8"/>
      <name val="Courier"/>
      <family val="3"/>
    </font>
    <font>
      <sz val="1"/>
      <name val="Arial"/>
      <family val="2"/>
      <charset val="-94"/>
    </font>
    <font>
      <sz val="12"/>
      <name val="바탕체"/>
      <family val="3"/>
      <charset val="-1"/>
    </font>
    <font>
      <sz val="12"/>
      <name val="???"/>
      <family val="1"/>
      <charset val="-1"/>
    </font>
    <font>
      <sz val="11"/>
      <name val="??"/>
      <family val="3"/>
      <charset val="-1"/>
    </font>
    <font>
      <sz val="10"/>
      <name val="Geneva"/>
      <family val="2"/>
    </font>
    <font>
      <sz val="10"/>
      <name val="굴림체"/>
      <family val="3"/>
      <charset val="-1"/>
    </font>
    <font>
      <sz val="14"/>
      <name val="‚l‚r –¾’©"/>
      <family val="3"/>
      <charset val="-128"/>
    </font>
    <font>
      <b/>
      <sz val="12"/>
      <name val="Tahoma"/>
      <family val="2"/>
    </font>
    <font>
      <b/>
      <sz val="14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name val="Helv"/>
      <family val="2"/>
    </font>
    <font>
      <sz val="14"/>
      <name val="Helv"/>
      <family val="2"/>
    </font>
    <font>
      <b/>
      <sz val="14"/>
      <name val="Helv"/>
      <family val="2"/>
    </font>
    <font>
      <sz val="9"/>
      <name val="Arial"/>
      <family val="2"/>
    </font>
    <font>
      <sz val="12"/>
      <name val="¹ÙÅÁÃ¼"/>
      <family val="3"/>
      <charset val="-1"/>
    </font>
    <font>
      <sz val="11"/>
      <name val="μ¸¿o"/>
      <family val="3"/>
      <charset val="-1"/>
    </font>
    <font>
      <b/>
      <sz val="20"/>
      <name val="Arial Narrow"/>
      <family val="2"/>
      <charset val="-94"/>
    </font>
    <font>
      <sz val="8"/>
      <name val="Times New Roman"/>
      <family val="1"/>
      <charset val="-94"/>
    </font>
    <font>
      <sz val="11"/>
      <color indexed="20"/>
      <name val="Calibri"/>
      <family val="2"/>
    </font>
    <font>
      <b/>
      <sz val="10"/>
      <name val="Swis721 Lt BT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name val="Tms Rmn"/>
      <family val="2"/>
      <charset val="-94"/>
    </font>
    <font>
      <b/>
      <sz val="12"/>
      <name val="Palatino"/>
      <family val="2"/>
    </font>
    <font>
      <b/>
      <sz val="10"/>
      <name val="Palatino"/>
      <family val="2"/>
    </font>
    <font>
      <b/>
      <u val="single"/>
      <sz val="10"/>
      <name val="Palatino"/>
      <family val="2"/>
    </font>
    <font>
      <b/>
      <sz val="10"/>
      <name val="MS Sans Serif"/>
      <family val="2"/>
    </font>
    <font>
      <b/>
      <sz val="12"/>
      <name val="Helv"/>
      <family val="2"/>
    </font>
    <font>
      <sz val="10"/>
      <name val="±¼¸²A¼"/>
      <family val="3"/>
      <charset val="-1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0"/>
      <name val="Helv"/>
      <family val="2"/>
    </font>
    <font>
      <sz val="10"/>
      <name val="Tms Rmn"/>
      <family val="2"/>
    </font>
    <font>
      <b/>
      <sz val="11"/>
      <color indexed="9"/>
      <name val="Calibri"/>
      <family val="2"/>
    </font>
    <font>
      <b/>
      <u val="single"/>
      <sz val="16"/>
      <color indexed="16"/>
      <name val="Courier New"/>
      <family val="3"/>
      <charset val="-94"/>
    </font>
    <font>
      <sz val="11"/>
      <name val="Tms Rmn"/>
      <family val="2"/>
    </font>
    <font>
      <sz val="10"/>
      <color theme="1"/>
      <name val="GE Inspira"/>
      <family val="2"/>
      <charset val="-94"/>
    </font>
    <font>
      <sz val="10"/>
      <name val="Courier PS"/>
      <family val="2"/>
      <charset val="-94"/>
    </font>
    <font>
      <sz val="10"/>
      <name val="MS Serif"/>
      <family val="1"/>
      <charset val="-94"/>
    </font>
    <font>
      <sz val="10"/>
      <name val="Courier"/>
      <family val="3"/>
    </font>
    <font>
      <sz val="12"/>
      <name val="µ¸¿òÃ¼"/>
      <family val="3"/>
      <charset val="-1"/>
    </font>
    <font>
      <sz val="12"/>
      <name val="Arial"/>
      <family val="2"/>
    </font>
    <font>
      <sz val="10"/>
      <name val="MS Sans Serif"/>
      <family val="2"/>
    </font>
    <font>
      <sz val="6"/>
      <name val="SwitzerlandCondensed"/>
      <family val="2"/>
    </font>
    <font>
      <sz val="9"/>
      <name val="AvantGarde CondBook"/>
      <family val="2"/>
    </font>
    <font>
      <b/>
      <sz val="11"/>
      <name val="Arial"/>
      <family val="2"/>
    </font>
    <font>
      <sz val="10"/>
      <color indexed="16"/>
      <name val="MS Serif"/>
      <family val="1"/>
      <charset val="-94"/>
    </font>
    <font>
      <i/>
      <sz val="8"/>
      <name val="Arial Narrow"/>
      <family val="2"/>
    </font>
    <font>
      <b/>
      <sz val="10"/>
      <name val="Futura Lt BT"/>
      <family val="2"/>
    </font>
    <font>
      <sz val="10"/>
      <name val="Arial CE"/>
      <family val="2"/>
      <charset val="-18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i/>
      <sz val="10"/>
      <name val="Times New Roman"/>
      <family val="1"/>
    </font>
    <font>
      <sz val="10"/>
      <name val="FuturaF"/>
      <family val="2"/>
    </font>
    <font>
      <b/>
      <sz val="11"/>
      <name val="FuturaF"/>
      <family val="2"/>
    </font>
    <font>
      <sz val="1"/>
      <color indexed="16"/>
      <name val="Courier"/>
      <family val="1"/>
      <charset val="-94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8"/>
      <name val="MS Sans Serif"/>
      <family val="2"/>
      <charset val="-94"/>
    </font>
    <font>
      <b/>
      <i/>
      <sz val="12"/>
      <color indexed="9"/>
      <name val="FrugalSans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2"/>
      <name val="Arial"/>
      <family val="2"/>
    </font>
    <font>
      <sz val="10"/>
      <name val="Univers (WN)"/>
      <family val="2"/>
    </font>
    <font>
      <u val="single"/>
      <sz val="10"/>
      <color indexed="12"/>
      <name val="Arial"/>
      <family val="2"/>
    </font>
    <font>
      <sz val="11"/>
      <color indexed="62"/>
      <name val="Calibri"/>
      <family val="2"/>
    </font>
    <font>
      <u val="single"/>
      <sz val="7.5"/>
      <color indexed="36"/>
      <name val="Arial"/>
      <family val="2"/>
    </font>
    <font>
      <u val="single"/>
      <sz val="10"/>
      <color indexed="36"/>
      <name val="Arial"/>
      <family val="2"/>
      <charset val="-94"/>
    </font>
    <font>
      <u val="single"/>
      <sz val="7.5"/>
      <color indexed="12"/>
      <name val="Arial"/>
      <family val="2"/>
      <charset val="-94"/>
    </font>
    <font>
      <sz val="11"/>
      <color indexed="52"/>
      <name val="Calibri"/>
      <family val="2"/>
    </font>
    <font>
      <sz val="10"/>
      <name val="Arial Narrow"/>
      <family val="2"/>
      <charset val="-94"/>
    </font>
    <font>
      <b/>
      <sz val="11"/>
      <name val="Helv"/>
      <family val="2"/>
    </font>
    <font>
      <b/>
      <sz val="10"/>
      <name val="Monaco"/>
      <family val="2"/>
    </font>
    <font>
      <sz val="10"/>
      <name val="Arabic Transparent"/>
      <family val="2"/>
      <charset val="-78"/>
    </font>
    <font>
      <sz val="11"/>
      <color indexed="60"/>
      <name val="Calibri"/>
      <family val="2"/>
    </font>
    <font>
      <sz val="7"/>
      <name val="Small Fonts"/>
      <family val="2"/>
    </font>
    <font>
      <sz val="10"/>
      <color indexed="8"/>
      <name val="MS Sans Serif"/>
      <family val="2"/>
      <charset val="-94"/>
    </font>
    <font>
      <sz val="10"/>
      <color indexed="22"/>
      <name val="Arial"/>
      <family val="2"/>
    </font>
    <font>
      <b/>
      <i/>
      <sz val="16"/>
      <name val="Helv"/>
      <family val="2"/>
    </font>
    <font>
      <sz val="10"/>
      <name val="GE Inspira"/>
      <family val="2"/>
    </font>
    <font>
      <sz val="11"/>
      <color rgb="FF9C6500"/>
      <name val="Calibri"/>
      <family val="2"/>
      <charset val="-52"/>
      <scheme val="minor"/>
    </font>
    <font>
      <sz val="10"/>
      <name val="Arial PL"/>
      <family val="2"/>
    </font>
    <font>
      <b/>
      <i/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0"/>
      <name val="Palatino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8"/>
      <name val="Times New Roman"/>
      <family val="1"/>
    </font>
    <font>
      <sz val="10"/>
      <color indexed="10"/>
      <name val="Times New Roman"/>
      <family val="1"/>
    </font>
    <font>
      <sz val="8"/>
      <name val="Wingdings"/>
      <family val="2"/>
      <charset val="2"/>
    </font>
    <font>
      <sz val="8"/>
      <name val="Helv"/>
      <family val="2"/>
    </font>
    <font>
      <b/>
      <i/>
      <sz val="12"/>
      <color indexed="9"/>
      <name val="Arial"/>
      <family val="2"/>
    </font>
    <font>
      <sz val="11"/>
      <name val="AvantGarde CondBook"/>
      <family val="2"/>
    </font>
    <font>
      <sz val="8"/>
      <name val="MS Sans Serif"/>
      <family val="2"/>
      <charset val="-94"/>
    </font>
    <font>
      <sz val="10"/>
      <name val="AvantGarde CondBook"/>
      <family val="2"/>
    </font>
    <font>
      <u val="single"/>
      <sz val="10"/>
      <name val="Times New Roman"/>
      <family val="1"/>
    </font>
    <font>
      <b/>
      <sz val="8"/>
      <color indexed="8"/>
      <name val="Helv"/>
      <family val="2"/>
    </font>
    <font>
      <b/>
      <sz val="9"/>
      <name val="Arial Tur"/>
      <family val="2"/>
      <charset val="-94"/>
    </font>
    <font>
      <b/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0"/>
      <name val="Arial Narrow"/>
      <family val="2"/>
    </font>
    <font>
      <sz val="11"/>
      <name val="ＭＳ Ｐゴシック"/>
      <family val="3"/>
      <charset val="-128"/>
    </font>
    <font>
      <sz val="11"/>
      <color theme="0"/>
      <name val="Calibri"/>
      <family val="2"/>
      <charset val="-52"/>
      <scheme val="minor"/>
    </font>
    <font>
      <sz val="11"/>
      <name val="돋움"/>
      <family val="2"/>
    </font>
    <font>
      <sz val="11"/>
      <color indexed="10"/>
      <name val="Calibri"/>
      <family val="2"/>
    </font>
    <font>
      <sz val="10"/>
      <name val="Tahoma"/>
      <family val="2"/>
    </font>
    <font>
      <sz val="11"/>
      <name val="明朝"/>
      <family val="1"/>
      <charset val="-128"/>
    </font>
    <font>
      <sz val="14"/>
      <name val="뼻뮝"/>
      <family val="3"/>
      <charset val="-1"/>
    </font>
    <font>
      <sz val="11"/>
      <name val="굃굍 뼻뮝"/>
      <family val="3"/>
      <charset val="-1"/>
    </font>
    <font>
      <b/>
      <sz val="12"/>
      <color indexed="16"/>
      <name val="굴림체"/>
      <family val="3"/>
    </font>
    <font>
      <sz val="10"/>
      <name val="명조"/>
      <family val="3"/>
      <charset val="-1"/>
    </font>
    <font>
      <b/>
      <sz val="12"/>
      <color indexed="8"/>
      <name val="Arial"/>
      <family val="1"/>
      <charset val="-128"/>
    </font>
    <font>
      <sz val="12"/>
      <name val="宋体"/>
      <family val="1"/>
      <charset val="-1"/>
    </font>
    <font>
      <sz val="14"/>
      <name val="ＭＳ 明朝"/>
      <family val="1"/>
      <charset val="-128"/>
    </font>
    <font>
      <sz val="9"/>
      <name val="ＭＳ 明朝"/>
      <family val="1"/>
      <charset val="-128"/>
    </font>
    <font>
      <sz val="12"/>
      <color theme="1"/>
      <name val="Calibri"/>
      <family val="2"/>
      <charset val="-94"/>
    </font>
    <font>
      <b/>
      <sz val="12"/>
      <color rgb="FFFF0000"/>
      <name val="Calibri"/>
      <family val="2"/>
      <charset val="-94"/>
    </font>
    <font>
      <b/>
      <sz val="12"/>
      <name val="Calibri"/>
      <family val="2"/>
      <charset val="-94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sz val="11"/>
      <color theme="4" tint="-0.24997000396251678"/>
      <name val="Calibri"/>
      <family val="2"/>
    </font>
    <font>
      <sz val="12"/>
      <name val="Calibri"/>
      <family val="2"/>
      <charset val="-52"/>
    </font>
    <font>
      <sz val="11"/>
      <name val="Times New Roman"/>
      <family val="1"/>
      <charset val="-52"/>
    </font>
    <font>
      <sz val="9"/>
      <name val="Calibri"/>
      <family val="2"/>
      <charset val="-52"/>
    </font>
  </fonts>
  <fills count="58">
    <fill>
      <patternFill patternType="none"/>
    </fill>
    <fill>
      <patternFill patternType="gray125"/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lightGray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darkVertical"/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000728130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04997999966144562"/>
        <bgColor indexed="64"/>
      </patternFill>
    </fill>
    <fill>
      <patternFill patternType="solid">
        <fgColor rgb="FFE6E6E6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  <border>
      <left/>
      <right/>
      <top/>
      <bottom style="medium">
        <color auto="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/>
      <right/>
      <top/>
      <bottom style="double">
        <color indexed="52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 style="double">
        <color auto="1"/>
      </top>
      <bottom style="thin">
        <color indexed="22"/>
      </bottom>
    </border>
    <border>
      <left/>
      <right style="thin">
        <color auto="1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indexed="22"/>
      </top>
      <bottom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 style="thin">
        <color auto="1"/>
      </left>
      <right/>
      <top/>
      <bottom/>
    </border>
    <border>
      <left/>
      <right/>
      <top style="thin">
        <color indexed="62"/>
      </top>
      <bottom style="double">
        <color indexed="62"/>
      </bottom>
    </border>
    <border>
      <left/>
      <right/>
      <top/>
      <bottom style="hair">
        <color auto="1"/>
      </bottom>
    </border>
    <border>
      <left/>
      <right/>
      <top style="double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double">
        <color auto="1"/>
      </left>
      <right/>
      <top style="thin">
        <color auto="1"/>
      </top>
      <bottom style="thin">
        <color auto="1"/>
      </bottom>
    </border>
    <border>
      <left/>
      <right style="double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314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1" fillId="0" borderId="0">
      <alignment/>
      <protection/>
    </xf>
    <xf numFmtId="172" fontId="18" fillId="0" borderId="0">
      <alignment/>
      <protection/>
    </xf>
    <xf numFmtId="0" fontId="22" fillId="0" borderId="0">
      <alignment/>
      <protection/>
    </xf>
    <xf numFmtId="0" fontId="24" fillId="0" borderId="0">
      <alignment/>
      <protection/>
    </xf>
    <xf numFmtId="0" fontId="22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79" fontId="20" fillId="0" borderId="0" applyFont="0" applyFill="0" applyBorder="0" applyProtection="0">
      <alignment/>
    </xf>
    <xf numFmtId="3" fontId="38" fillId="0" borderId="0" applyFont="0" applyFill="0" applyBorder="0" applyAlignment="0" applyProtection="0"/>
    <xf numFmtId="0" fontId="39" fillId="0" borderId="0">
      <alignment/>
      <protection/>
    </xf>
    <xf numFmtId="0" fontId="39" fillId="0" borderId="0">
      <alignment/>
      <protection/>
    </xf>
    <xf numFmtId="9" fontId="40" fillId="0" borderId="0" applyFont="0" applyFill="0" applyBorder="0" applyAlignment="0" applyProtection="0"/>
    <xf numFmtId="180" fontId="41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42" fillId="0" borderId="0">
      <alignment/>
      <protection/>
    </xf>
    <xf numFmtId="0" fontId="42" fillId="0" borderId="0">
      <alignment/>
      <protection/>
    </xf>
    <xf numFmtId="0" fontId="43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0" fontId="22" fillId="0" borderId="0">
      <alignment/>
      <protection/>
    </xf>
    <xf numFmtId="0" fontId="43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6" fontId="20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178" fontId="37" fillId="0" borderId="0">
      <alignment/>
      <protection locked="0"/>
    </xf>
    <xf numFmtId="0" fontId="22" fillId="0" borderId="0">
      <alignment/>
      <protection/>
    </xf>
    <xf numFmtId="178" fontId="37" fillId="0" borderId="0">
      <alignment/>
      <protection locked="0"/>
    </xf>
    <xf numFmtId="0" fontId="22" fillId="0" borderId="0">
      <alignment/>
      <protection/>
    </xf>
    <xf numFmtId="0" fontId="22" fillId="0" borderId="0">
      <alignment/>
      <protection/>
    </xf>
    <xf numFmtId="0" fontId="22" fillId="0" borderId="0">
      <alignment/>
      <protection/>
    </xf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6" fontId="20" fillId="0" borderId="0" applyFont="0" applyFill="0" applyBorder="0" applyAlignment="0" applyProtection="0"/>
    <xf numFmtId="178" fontId="37" fillId="0" borderId="0">
      <alignment/>
      <protection locked="0"/>
    </xf>
    <xf numFmtId="0" fontId="22" fillId="0" borderId="0">
      <alignment/>
      <protection/>
    </xf>
    <xf numFmtId="0" fontId="23" fillId="0" borderId="0">
      <alignment vertical="top"/>
      <protection/>
    </xf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0" fontId="22" fillId="0" borderId="0">
      <alignment/>
      <protection/>
    </xf>
    <xf numFmtId="0" fontId="22" fillId="0" borderId="0">
      <alignment/>
      <protection/>
    </xf>
    <xf numFmtId="178" fontId="37" fillId="0" borderId="0">
      <alignment/>
      <protection locked="0"/>
    </xf>
    <xf numFmtId="0" fontId="22" fillId="0" borderId="0">
      <alignment/>
      <protection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2" fillId="0" borderId="0">
      <alignment/>
      <protection/>
    </xf>
    <xf numFmtId="0" fontId="22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6" fontId="20" fillId="0" borderId="0" applyFont="0" applyFill="0" applyBorder="0" applyAlignment="0" applyProtection="0"/>
    <xf numFmtId="0" fontId="22" fillId="0" borderId="0">
      <alignment/>
      <protection/>
    </xf>
    <xf numFmtId="0" fontId="22" fillId="0" borderId="0">
      <alignment/>
      <protection/>
    </xf>
    <xf numFmtId="176" fontId="20" fillId="0" borderId="0" applyFont="0" applyFill="0" applyBorder="0" applyAlignment="0" applyProtection="0"/>
    <xf numFmtId="178" fontId="37" fillId="0" borderId="0">
      <alignment/>
      <protection locked="0"/>
    </xf>
    <xf numFmtId="0" fontId="22" fillId="0" borderId="0">
      <alignment/>
      <protection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0" fontId="22" fillId="0" borderId="0">
      <alignment/>
      <protection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3" fillId="0" borderId="0">
      <alignment vertical="top"/>
      <protection/>
    </xf>
    <xf numFmtId="0" fontId="22" fillId="0" borderId="0">
      <alignment/>
      <protection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9" fontId="20" fillId="8" borderId="0">
      <alignment/>
      <protection/>
    </xf>
    <xf numFmtId="9" fontId="20" fillId="8" borderId="0">
      <alignment/>
      <protection/>
    </xf>
    <xf numFmtId="9" fontId="20" fillId="8" borderId="0">
      <alignment/>
      <protection/>
    </xf>
    <xf numFmtId="9" fontId="20" fillId="8" borderId="0">
      <alignment/>
      <protection/>
    </xf>
    <xf numFmtId="9" fontId="20" fillId="8" borderId="0">
      <alignment/>
      <protection/>
    </xf>
    <xf numFmtId="0" fontId="44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20" fillId="0" borderId="0">
      <alignment/>
      <protection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9" fillId="0" borderId="1">
      <alignment horizontal="center"/>
      <protection/>
    </xf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8" borderId="0" applyNumberFormat="0" applyBorder="0" applyAlignment="0" applyProtection="0"/>
    <xf numFmtId="0" fontId="47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4" borderId="0" applyNumberFormat="0" applyBorder="0" applyAlignment="0" applyProtection="0"/>
    <xf numFmtId="0" fontId="47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37" fontId="49" fillId="0" borderId="0">
      <alignment/>
      <protection/>
    </xf>
    <xf numFmtId="37" fontId="50" fillId="0" borderId="0">
      <alignment/>
      <protection/>
    </xf>
    <xf numFmtId="37" fontId="51" fillId="0" borderId="0">
      <alignment/>
      <protection/>
    </xf>
    <xf numFmtId="0" fontId="52" fillId="22" borderId="2" applyNumberFormat="0" applyFill="0" applyBorder="0" applyProtection="0">
      <alignment/>
    </xf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6" borderId="0" applyNumberFormat="0" applyBorder="0" applyAlignment="0" applyProtection="0"/>
    <xf numFmtId="0" fontId="31" fillId="0" borderId="0" applyNumberFormat="0" applyAlignment="0">
      <protection/>
    </xf>
    <xf numFmtId="181" fontId="20" fillId="0" borderId="0">
      <alignment horizontal="right"/>
      <protection/>
    </xf>
    <xf numFmtId="182" fontId="53" fillId="0" borderId="0" applyFont="0" applyFill="0" applyBorder="0" applyAlignment="0" applyProtection="0"/>
    <xf numFmtId="182" fontId="5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>
      <alignment horizontal="center" wrapText="1"/>
      <protection locked="0"/>
    </xf>
    <xf numFmtId="0" fontId="56" fillId="0" borderId="0">
      <alignment horizontal="center" wrapText="1"/>
      <protection locked="0"/>
    </xf>
    <xf numFmtId="0" fontId="56" fillId="0" borderId="0">
      <alignment horizontal="center" wrapText="1"/>
      <protection locked="0"/>
    </xf>
    <xf numFmtId="0" fontId="56" fillId="0" borderId="0">
      <alignment horizontal="center" wrapText="1"/>
      <protection locked="0"/>
    </xf>
    <xf numFmtId="0" fontId="56" fillId="0" borderId="0">
      <alignment horizontal="center" wrapText="1"/>
      <protection locked="0"/>
    </xf>
    <xf numFmtId="184" fontId="53" fillId="0" borderId="0" applyFont="0" applyFill="0" applyBorder="0" applyAlignment="0" applyProtection="0"/>
    <xf numFmtId="184" fontId="54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57" fillId="10" borderId="0" applyNumberFormat="0" applyBorder="0" applyAlignment="0" applyProtection="0"/>
    <xf numFmtId="0" fontId="58" fillId="27" borderId="3" applyNumberFormat="0" applyFont="0" applyFill="0" applyBorder="0">
      <alignment/>
      <protection/>
    </xf>
    <xf numFmtId="0" fontId="18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7" fillId="14" borderId="4">
      <alignment/>
      <protection/>
    </xf>
    <xf numFmtId="1" fontId="30" fillId="14" borderId="5">
      <alignment horizontal="center" wrapText="1"/>
      <protection/>
    </xf>
    <xf numFmtId="185" fontId="59" fillId="14" borderId="5">
      <alignment horizontal="center" vertical="top" wrapText="1"/>
      <protection/>
    </xf>
    <xf numFmtId="1" fontId="60" fillId="14" borderId="6">
      <alignment horizontal="center" vertical="top" wrapText="1"/>
      <protection/>
    </xf>
    <xf numFmtId="0" fontId="60" fillId="14" borderId="5">
      <alignment horizontal="center" vertical="top" wrapText="1"/>
      <protection/>
    </xf>
    <xf numFmtId="0" fontId="61" fillId="0" borderId="0" applyNumberFormat="0" applyFill="0" applyBorder="0" applyAlignment="0" applyProtection="0"/>
    <xf numFmtId="0" fontId="62" fillId="0" borderId="0" applyNumberFormat="0">
      <alignment/>
      <protection/>
    </xf>
    <xf numFmtId="0" fontId="63" fillId="0" borderId="7">
      <alignment/>
      <protection/>
    </xf>
    <xf numFmtId="0" fontId="64" fillId="0" borderId="0" applyNumberFormat="0">
      <alignment/>
      <protection/>
    </xf>
    <xf numFmtId="5" fontId="65" fillId="0" borderId="8" applyAlignment="0" applyProtection="0"/>
    <xf numFmtId="0" fontId="66" fillId="0" borderId="9" applyNumberFormat="0" applyFont="0" applyFill="0" applyAlignment="0" applyProtection="0"/>
    <xf numFmtId="0" fontId="66" fillId="0" borderId="8" applyNumberFormat="0" applyFont="0" applyFill="0" applyAlignment="0" applyProtection="0"/>
    <xf numFmtId="5" fontId="65" fillId="0" borderId="8" applyAlignment="0" applyProtection="0"/>
    <xf numFmtId="0" fontId="67" fillId="0" borderId="0">
      <alignment/>
      <protection/>
    </xf>
    <xf numFmtId="186" fontId="20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0" fontId="20" fillId="0" borderId="0" applyFill="0" applyBorder="0" applyAlignment="0">
      <protection/>
    </xf>
    <xf numFmtId="0" fontId="20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90" fontId="22" fillId="0" borderId="0" applyFill="0" applyBorder="0" applyAlignment="0">
      <protection/>
    </xf>
    <xf numFmtId="191" fontId="68" fillId="0" borderId="0" applyFill="0" applyBorder="0" applyAlignment="0">
      <protection/>
    </xf>
    <xf numFmtId="191" fontId="68" fillId="0" borderId="0" applyFill="0" applyBorder="0" applyAlignment="0">
      <protection/>
    </xf>
    <xf numFmtId="191" fontId="68" fillId="0" borderId="0" applyFill="0" applyBorder="0" applyAlignment="0">
      <protection/>
    </xf>
    <xf numFmtId="191" fontId="68" fillId="0" borderId="0" applyFill="0" applyBorder="0" applyAlignment="0">
      <protection/>
    </xf>
    <xf numFmtId="192" fontId="20" fillId="0" borderId="0" applyFill="0" applyBorder="0" applyAlignment="0">
      <protection/>
    </xf>
    <xf numFmtId="193" fontId="20" fillId="0" borderId="0" applyFill="0" applyBorder="0" applyAlignment="0">
      <protection/>
    </xf>
    <xf numFmtId="194" fontId="68" fillId="0" borderId="0" applyFill="0" applyBorder="0" applyAlignment="0">
      <protection/>
    </xf>
    <xf numFmtId="194" fontId="68" fillId="0" borderId="0" applyFill="0" applyBorder="0" applyAlignment="0">
      <protection/>
    </xf>
    <xf numFmtId="194" fontId="68" fillId="0" borderId="0" applyFill="0" applyBorder="0" applyAlignment="0">
      <protection/>
    </xf>
    <xf numFmtId="194" fontId="68" fillId="0" borderId="0" applyFill="0" applyBorder="0" applyAlignment="0">
      <protection/>
    </xf>
    <xf numFmtId="195" fontId="26" fillId="0" borderId="0" applyFill="0" applyBorder="0" applyAlignment="0">
      <protection/>
    </xf>
    <xf numFmtId="195" fontId="26" fillId="0" borderId="0" applyFill="0" applyBorder="0" applyAlignment="0">
      <protection/>
    </xf>
    <xf numFmtId="196" fontId="20" fillId="0" borderId="0" applyFill="0" applyBorder="0" applyAlignment="0">
      <protection/>
    </xf>
    <xf numFmtId="197" fontId="20" fillId="0" borderId="0" applyFill="0" applyBorder="0" applyAlignment="0">
      <protection/>
    </xf>
    <xf numFmtId="198" fontId="68" fillId="0" borderId="0" applyFill="0" applyBorder="0" applyAlignment="0">
      <protection/>
    </xf>
    <xf numFmtId="198" fontId="68" fillId="0" borderId="0" applyFill="0" applyBorder="0" applyAlignment="0">
      <protection/>
    </xf>
    <xf numFmtId="198" fontId="68" fillId="0" borderId="0" applyFill="0" applyBorder="0" applyAlignment="0">
      <protection/>
    </xf>
    <xf numFmtId="198" fontId="68" fillId="0" borderId="0" applyFill="0" applyBorder="0" applyAlignment="0">
      <protection/>
    </xf>
    <xf numFmtId="199" fontId="26" fillId="0" borderId="0" applyFill="0" applyBorder="0" applyAlignment="0">
      <protection/>
    </xf>
    <xf numFmtId="199" fontId="26" fillId="0" borderId="0" applyFill="0" applyBorder="0" applyAlignment="0">
      <protection/>
    </xf>
    <xf numFmtId="44" fontId="22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77" fontId="20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0" fontId="69" fillId="28" borderId="10" applyNumberFormat="0" applyAlignment="0" applyProtection="0"/>
    <xf numFmtId="171" fontId="70" fillId="0" borderId="0" applyFill="0" applyBorder="0" applyAlignment="0" applyProtection="0"/>
    <xf numFmtId="166" fontId="20" fillId="0" borderId="0" applyFont="0" applyFill="0" applyBorder="0" applyAlignment="0" applyProtection="0"/>
    <xf numFmtId="201" fontId="20" fillId="0" borderId="11" applyFont="0" applyFill="0" applyBorder="0" applyAlignment="0" applyProtection="0"/>
    <xf numFmtId="202" fontId="20" fillId="0" borderId="11" applyFont="0" applyFill="0" applyBorder="0" applyAlignment="0" applyProtection="0"/>
    <xf numFmtId="203" fontId="20" fillId="0" borderId="12" applyFont="0" applyFill="0" applyBorder="0" applyAlignment="0" applyProtection="0"/>
    <xf numFmtId="204" fontId="20" fillId="0" borderId="11" applyFont="0" applyFill="0" applyBorder="0" applyAlignment="0" applyProtection="0"/>
    <xf numFmtId="0" fontId="71" fillId="0" borderId="0">
      <alignment/>
      <protection/>
    </xf>
    <xf numFmtId="170" fontId="72" fillId="0" borderId="5">
      <alignment horizontal="center"/>
      <protection/>
    </xf>
    <xf numFmtId="0" fontId="73" fillId="29" borderId="13" applyNumberFormat="0" applyAlignment="0" applyProtection="0"/>
    <xf numFmtId="0" fontId="25" fillId="0" borderId="11">
      <alignment horizontal="left"/>
      <protection/>
    </xf>
    <xf numFmtId="0" fontId="25" fillId="0" borderId="11">
      <alignment horizontal="left"/>
      <protection/>
    </xf>
    <xf numFmtId="0" fontId="25" fillId="0" borderId="11">
      <alignment horizontal="left"/>
      <protection/>
    </xf>
    <xf numFmtId="0" fontId="74" fillId="0" borderId="0">
      <alignment horizontal="centerContinuous"/>
      <protection/>
    </xf>
    <xf numFmtId="205" fontId="75" fillId="0" borderId="0">
      <alignment/>
      <protection/>
    </xf>
    <xf numFmtId="206" fontId="20" fillId="0" borderId="0">
      <alignment/>
      <protection/>
    </xf>
    <xf numFmtId="205" fontId="75" fillId="0" borderId="0">
      <alignment/>
      <protection/>
    </xf>
    <xf numFmtId="206" fontId="20" fillId="0" borderId="0">
      <alignment/>
      <protection/>
    </xf>
    <xf numFmtId="205" fontId="75" fillId="0" borderId="0">
      <alignment/>
      <protection/>
    </xf>
    <xf numFmtId="206" fontId="20" fillId="0" borderId="0">
      <alignment/>
      <protection/>
    </xf>
    <xf numFmtId="205" fontId="75" fillId="0" borderId="0">
      <alignment/>
      <protection/>
    </xf>
    <xf numFmtId="206" fontId="20" fillId="0" borderId="0">
      <alignment/>
      <protection/>
    </xf>
    <xf numFmtId="205" fontId="75" fillId="0" borderId="0">
      <alignment/>
      <protection/>
    </xf>
    <xf numFmtId="206" fontId="20" fillId="0" borderId="0">
      <alignment/>
      <protection/>
    </xf>
    <xf numFmtId="205" fontId="75" fillId="0" borderId="0">
      <alignment/>
      <protection/>
    </xf>
    <xf numFmtId="206" fontId="20" fillId="0" borderId="0">
      <alignment/>
      <protection/>
    </xf>
    <xf numFmtId="205" fontId="75" fillId="0" borderId="0">
      <alignment/>
      <protection/>
    </xf>
    <xf numFmtId="206" fontId="20" fillId="0" borderId="0">
      <alignment/>
      <protection/>
    </xf>
    <xf numFmtId="205" fontId="75" fillId="0" borderId="0">
      <alignment/>
      <protection/>
    </xf>
    <xf numFmtId="206" fontId="20" fillId="0" borderId="0">
      <alignment/>
      <protection/>
    </xf>
    <xf numFmtId="207" fontId="20" fillId="0" borderId="11" applyFont="0" applyFill="0" applyBorder="0" applyAlignment="0" applyProtection="0"/>
    <xf numFmtId="208" fontId="20" fillId="0" borderId="11" applyFont="0" applyFill="0" applyBorder="0" applyAlignment="0" applyProtection="0"/>
    <xf numFmtId="209" fontId="20" fillId="0" borderId="11" applyFont="0" applyFill="0" applyBorder="0" applyAlignment="0" applyProtection="0"/>
    <xf numFmtId="210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209" fontId="20" fillId="0" borderId="11" applyFont="0" applyFill="0" applyBorder="0" applyAlignment="0" applyProtection="0"/>
    <xf numFmtId="212" fontId="20" fillId="0" borderId="11" applyFont="0" applyFill="0" applyBorder="0" applyAlignment="0" applyProtection="0"/>
    <xf numFmtId="213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21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215" fontId="20" fillId="0" borderId="0" applyFont="0" applyFill="0" applyBorder="0" applyAlignment="0" applyProtection="0"/>
    <xf numFmtId="215" fontId="20" fillId="0" borderId="0" applyFont="0" applyFill="0" applyBorder="0" applyAlignment="0" applyProtection="0"/>
    <xf numFmtId="214" fontId="18" fillId="0" borderId="0" applyFont="0" applyFill="0" applyBorder="0" applyAlignment="0" applyProtection="0"/>
    <xf numFmtId="215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76" fillId="0" borderId="0" applyFont="0" applyFill="0" applyBorder="0" applyAlignment="0" applyProtection="0"/>
    <xf numFmtId="216" fontId="26" fillId="0" borderId="0" applyFont="0" applyFill="0" applyBorder="0" applyAlignment="0" applyProtection="0"/>
    <xf numFmtId="217" fontId="26" fillId="0" borderId="0" applyFont="0" applyFill="0" applyBorder="0" applyAlignment="0" applyProtection="0"/>
    <xf numFmtId="218" fontId="20" fillId="0" borderId="0">
      <alignment/>
      <protection/>
    </xf>
    <xf numFmtId="3" fontId="77" fillId="0" borderId="0" applyFont="0" applyFill="0" applyBorder="0" applyAlignment="0" applyProtection="0"/>
    <xf numFmtId="0" fontId="78" fillId="0" borderId="0" applyNumberFormat="0">
      <alignment/>
      <protection/>
    </xf>
    <xf numFmtId="0" fontId="78" fillId="0" borderId="0" applyNumberFormat="0">
      <alignment/>
      <protection/>
    </xf>
    <xf numFmtId="0" fontId="78" fillId="0" borderId="0" applyNumberFormat="0">
      <alignment/>
      <protection/>
    </xf>
    <xf numFmtId="0" fontId="78" fillId="0" borderId="0" applyNumberFormat="0">
      <alignment/>
      <protection/>
    </xf>
    <xf numFmtId="0" fontId="78" fillId="0" borderId="0" applyNumberFormat="0">
      <alignment/>
      <protection/>
    </xf>
    <xf numFmtId="0" fontId="78" fillId="0" borderId="0" applyNumberFormat="0">
      <alignment/>
      <protection/>
    </xf>
    <xf numFmtId="0" fontId="79" fillId="0" borderId="0" applyNumberFormat="0" applyAlignment="0">
      <protection/>
    </xf>
    <xf numFmtId="0" fontId="79" fillId="0" borderId="0" applyNumberFormat="0" applyAlignment="0">
      <protection/>
    </xf>
    <xf numFmtId="0" fontId="79" fillId="0" borderId="0" applyNumberFormat="0" applyAlignment="0">
      <protection/>
    </xf>
    <xf numFmtId="0" fontId="79" fillId="0" borderId="0" applyNumberFormat="0" applyAlignment="0">
      <protection/>
    </xf>
    <xf numFmtId="0" fontId="79" fillId="0" borderId="0" applyNumberFormat="0" applyAlignment="0">
      <protection/>
    </xf>
    <xf numFmtId="0" fontId="72" fillId="0" borderId="0">
      <alignment/>
      <protection/>
    </xf>
    <xf numFmtId="219" fontId="26" fillId="0" borderId="0" applyFont="0" applyFill="0" applyBorder="0" applyAlignment="0" applyProtection="0"/>
    <xf numFmtId="220" fontId="26" fillId="0" borderId="0" applyFont="0" applyFill="0" applyBorder="0" applyAlignment="0" applyProtection="0"/>
    <xf numFmtId="221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222" fontId="26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44" fontId="20" fillId="0" borderId="0" applyFont="0" applyFill="0" applyBorder="0" applyAlignment="0" applyProtection="0"/>
    <xf numFmtId="223" fontId="20" fillId="0" borderId="0" applyFont="0" applyFill="0" applyBorder="0" applyAlignment="0" applyProtection="0"/>
    <xf numFmtId="224" fontId="26" fillId="0" borderId="0" applyFont="0" applyFill="0" applyBorder="0" applyAlignment="0" applyProtection="0"/>
    <xf numFmtId="225" fontId="26" fillId="0" borderId="0" applyFont="0" applyFill="0" applyBorder="0" applyAlignment="0" applyProtection="0"/>
    <xf numFmtId="3" fontId="77" fillId="0" borderId="0" applyFont="0" applyFill="0" applyBorder="0" applyAlignment="0" applyProtection="0"/>
    <xf numFmtId="226" fontId="20" fillId="0" borderId="0">
      <alignment/>
      <protection/>
    </xf>
    <xf numFmtId="0" fontId="80" fillId="0" borderId="0">
      <alignment/>
      <protection/>
    </xf>
    <xf numFmtId="0" fontId="27" fillId="30" borderId="5" applyNumberFormat="0" applyAlignment="0">
      <protection/>
    </xf>
    <xf numFmtId="227" fontId="37" fillId="0" borderId="0">
      <alignment/>
      <protection locked="0"/>
    </xf>
    <xf numFmtId="14" fontId="23" fillId="0" borderId="0" applyFill="0" applyBorder="0" applyAlignment="0">
      <protection/>
    </xf>
    <xf numFmtId="0" fontId="81" fillId="0" borderId="0" applyProtection="0">
      <alignment/>
    </xf>
    <xf numFmtId="38" fontId="82" fillId="0" borderId="14">
      <alignment vertical="center"/>
      <protection/>
    </xf>
    <xf numFmtId="38" fontId="82" fillId="0" borderId="14">
      <alignment vertical="center"/>
      <protection/>
    </xf>
    <xf numFmtId="0" fontId="20" fillId="31" borderId="0">
      <alignment vertical="center"/>
      <protection/>
    </xf>
    <xf numFmtId="0" fontId="83" fillId="0" borderId="0">
      <alignment/>
      <protection/>
    </xf>
    <xf numFmtId="0" fontId="84" fillId="0" borderId="0">
      <alignment horizontal="left" vertical="top" wrapText="1"/>
      <protection/>
    </xf>
    <xf numFmtId="0" fontId="84" fillId="0" borderId="0">
      <alignment horizontal="left" vertical="top" wrapText="1" indent="3"/>
      <protection/>
    </xf>
    <xf numFmtId="0" fontId="84" fillId="0" borderId="0">
      <alignment horizontal="left" vertical="top" wrapText="1" indent="6"/>
      <protection/>
    </xf>
    <xf numFmtId="228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185" fontId="60" fillId="14" borderId="5">
      <alignment horizontal="center" vertical="top" wrapText="1"/>
      <protection/>
    </xf>
    <xf numFmtId="229" fontId="20" fillId="0" borderId="0">
      <alignment/>
      <protection/>
    </xf>
    <xf numFmtId="1" fontId="30" fillId="0" borderId="6">
      <alignment horizontal="right" wrapText="1"/>
      <protection/>
    </xf>
    <xf numFmtId="1" fontId="30" fillId="14" borderId="4">
      <alignment horizontal="right" wrapText="1"/>
      <protection/>
    </xf>
    <xf numFmtId="1" fontId="30" fillId="22" borderId="15">
      <alignment horizontal="right" wrapText="1"/>
      <protection/>
    </xf>
    <xf numFmtId="1" fontId="85" fillId="22" borderId="15">
      <alignment horizontal="right" vertical="center" wrapText="1"/>
      <protection/>
    </xf>
    <xf numFmtId="44" fontId="22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44" fontId="22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77" fontId="20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0" fontId="86" fillId="0" borderId="0" applyNumberFormat="0">
      <alignment/>
      <protection/>
    </xf>
    <xf numFmtId="0" fontId="86" fillId="0" borderId="0" applyNumberFormat="0">
      <alignment/>
      <protection/>
    </xf>
    <xf numFmtId="0" fontId="86" fillId="0" borderId="0" applyNumberFormat="0">
      <alignment/>
      <protection/>
    </xf>
    <xf numFmtId="0" fontId="86" fillId="0" borderId="0" applyNumberFormat="0">
      <alignment/>
      <protection/>
    </xf>
    <xf numFmtId="0" fontId="86" fillId="0" borderId="0" applyNumberFormat="0">
      <alignment/>
      <protection/>
    </xf>
    <xf numFmtId="0" fontId="86" fillId="0" borderId="0" applyNumberFormat="0">
      <alignment/>
      <protection/>
    </xf>
    <xf numFmtId="3" fontId="87" fillId="0" borderId="0" applyFill="0" applyBorder="0">
      <alignment horizontal="left"/>
      <protection locked="0"/>
    </xf>
    <xf numFmtId="3" fontId="87" fillId="0" borderId="0" applyFill="0" applyBorder="0">
      <alignment horizontal="left"/>
      <protection locked="0"/>
    </xf>
    <xf numFmtId="0" fontId="88" fillId="0" borderId="16">
      <alignment/>
      <protection/>
    </xf>
    <xf numFmtId="230" fontId="89" fillId="0" borderId="0" applyFont="0" applyFill="0" applyBorder="0" applyAlignment="0" applyProtection="0"/>
    <xf numFmtId="172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20" fillId="0" borderId="0" applyFont="0" applyFill="0" applyBorder="0" applyAlignment="0" applyProtection="0"/>
    <xf numFmtId="0" fontId="90" fillId="0" borderId="0" applyNumberForma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78" fontId="37" fillId="0" borderId="0">
      <alignment/>
      <protection locked="0"/>
    </xf>
    <xf numFmtId="1" fontId="37" fillId="0" borderId="0">
      <alignment/>
      <protection locked="0"/>
    </xf>
    <xf numFmtId="1" fontId="37" fillId="0" borderId="0">
      <alignment/>
      <protection locked="0"/>
    </xf>
    <xf numFmtId="1" fontId="91" fillId="0" borderId="0">
      <alignment/>
      <protection locked="0"/>
    </xf>
    <xf numFmtId="1" fontId="37" fillId="0" borderId="0">
      <alignment/>
      <protection locked="0"/>
    </xf>
    <xf numFmtId="1" fontId="37" fillId="0" borderId="0">
      <alignment/>
      <protection locked="0"/>
    </xf>
    <xf numFmtId="1" fontId="37" fillId="0" borderId="0">
      <alignment/>
      <protection locked="0"/>
    </xf>
    <xf numFmtId="1" fontId="91" fillId="0" borderId="0">
      <alignment/>
      <protection locked="0"/>
    </xf>
    <xf numFmtId="0" fontId="92" fillId="0" borderId="0" applyNumberFormat="0" applyFill="0" applyBorder="0" applyProtection="0">
      <alignment vertical="top"/>
    </xf>
    <xf numFmtId="0" fontId="93" fillId="0" borderId="0">
      <alignment/>
      <protection/>
    </xf>
    <xf numFmtId="0" fontId="94" fillId="0" borderId="0">
      <alignment horizontal="center"/>
      <protection/>
    </xf>
    <xf numFmtId="234" fontId="37" fillId="0" borderId="0">
      <alignment/>
      <protection locked="0"/>
    </xf>
    <xf numFmtId="235" fontId="95" fillId="0" borderId="0">
      <alignment/>
      <protection locked="0"/>
    </xf>
    <xf numFmtId="236" fontId="31" fillId="0" borderId="0">
      <alignment/>
      <protection locked="0"/>
    </xf>
    <xf numFmtId="0" fontId="20" fillId="0" borderId="0">
      <alignment/>
      <protection/>
    </xf>
    <xf numFmtId="0" fontId="20" fillId="0" borderId="0">
      <alignment/>
      <protection/>
    </xf>
    <xf numFmtId="237" fontId="20" fillId="0" borderId="0" applyFill="0" applyBorder="0" applyProtection="0">
      <alignment horizontal="right" vertical="center"/>
    </xf>
    <xf numFmtId="0" fontId="82" fillId="0" borderId="0" applyFont="0" applyFill="0" applyBorder="0" applyAlignment="0" applyProtection="0"/>
    <xf numFmtId="0" fontId="96" fillId="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66" fillId="0" borderId="0">
      <alignment horizontal="left"/>
      <protection/>
    </xf>
    <xf numFmtId="0" fontId="34" fillId="0" borderId="17" applyNumberFormat="0" applyProtection="0">
      <alignment/>
    </xf>
    <xf numFmtId="0" fontId="34" fillId="0" borderId="17" applyNumberFormat="0" applyProtection="0">
      <alignment/>
    </xf>
    <xf numFmtId="0" fontId="34" fillId="0" borderId="17" applyNumberFormat="0" applyProtection="0">
      <alignment/>
    </xf>
    <xf numFmtId="0" fontId="34" fillId="0" borderId="17" applyNumberFormat="0" applyProtection="0">
      <alignment/>
    </xf>
    <xf numFmtId="0" fontId="34" fillId="0" borderId="17" applyNumberFormat="0" applyProtection="0">
      <alignment/>
    </xf>
    <xf numFmtId="0" fontId="34" fillId="0" borderId="17" applyNumberFormat="0" applyProtection="0">
      <alignment/>
    </xf>
    <xf numFmtId="0" fontId="34" fillId="0" borderId="17" applyNumberFormat="0" applyProtection="0">
      <alignment/>
    </xf>
    <xf numFmtId="0" fontId="34" fillId="0" borderId="18">
      <alignment horizontal="left" vertical="center"/>
      <protection/>
    </xf>
    <xf numFmtId="0" fontId="34" fillId="0" borderId="18">
      <alignment horizontal="left" vertical="center"/>
      <protection/>
    </xf>
    <xf numFmtId="0" fontId="34" fillId="0" borderId="18">
      <alignment horizontal="left" vertical="center"/>
      <protection/>
    </xf>
    <xf numFmtId="0" fontId="34" fillId="0" borderId="18">
      <alignment horizontal="left" vertical="center"/>
      <protection/>
    </xf>
    <xf numFmtId="0" fontId="34" fillId="0" borderId="18">
      <alignment horizontal="left" vertical="center"/>
      <protection/>
    </xf>
    <xf numFmtId="0" fontId="34" fillId="0" borderId="18">
      <alignment horizontal="left" vertical="center"/>
      <protection/>
    </xf>
    <xf numFmtId="0" fontId="34" fillId="0" borderId="18">
      <alignment horizontal="left" vertical="center"/>
      <protection/>
    </xf>
    <xf numFmtId="178" fontId="97" fillId="0" borderId="0">
      <alignment/>
      <protection locked="0"/>
    </xf>
    <xf numFmtId="178" fontId="97" fillId="0" borderId="0">
      <alignment/>
      <protection locked="0"/>
    </xf>
    <xf numFmtId="0" fontId="98" fillId="0" borderId="9">
      <alignment horizontal="center"/>
      <protection/>
    </xf>
    <xf numFmtId="0" fontId="98" fillId="0" borderId="0">
      <alignment horizontal="center"/>
      <protection/>
    </xf>
    <xf numFmtId="0" fontId="99" fillId="32" borderId="0">
      <alignment horizontal="left" vertical="top"/>
      <protection locked="0"/>
    </xf>
    <xf numFmtId="0" fontId="100" fillId="0" borderId="0" applyNumberFormat="0" applyFill="0" applyBorder="0" applyProtection="0">
      <alignment vertical="center"/>
    </xf>
    <xf numFmtId="0" fontId="101" fillId="0" borderId="0" applyNumberFormat="0" applyFill="0" applyBorder="0" applyProtection="0">
      <alignment vertical="center"/>
    </xf>
    <xf numFmtId="0" fontId="102" fillId="0" borderId="19" applyNumberFormat="0" applyFill="0" applyAlignment="0" applyProtection="0"/>
    <xf numFmtId="0" fontId="103" fillId="0" borderId="20" applyNumberFormat="0" applyFill="0" applyAlignment="0" applyProtection="0"/>
    <xf numFmtId="0" fontId="104" fillId="0" borderId="21" applyNumberFormat="0" applyFill="0" applyAlignment="0" applyProtection="0"/>
    <xf numFmtId="0" fontId="104" fillId="0" borderId="0" applyNumberFormat="0" applyFill="0" applyBorder="0" applyAlignment="0" applyProtection="0"/>
    <xf numFmtId="0" fontId="33" fillId="0" borderId="0">
      <alignment/>
      <protection/>
    </xf>
    <xf numFmtId="0" fontId="33" fillId="0" borderId="0">
      <alignment/>
      <protection/>
    </xf>
    <xf numFmtId="0" fontId="34" fillId="0" borderId="0">
      <alignment/>
      <protection/>
    </xf>
    <xf numFmtId="0" fontId="34" fillId="0" borderId="0">
      <alignment/>
      <protection/>
    </xf>
    <xf numFmtId="0" fontId="105" fillId="0" borderId="0">
      <alignment/>
      <protection/>
    </xf>
    <xf numFmtId="0" fontId="105" fillId="0" borderId="0">
      <alignment/>
      <protection/>
    </xf>
    <xf numFmtId="0" fontId="81" fillId="0" borderId="0">
      <alignment/>
      <protection/>
    </xf>
    <xf numFmtId="0" fontId="81" fillId="0" borderId="0">
      <alignment/>
      <protection/>
    </xf>
    <xf numFmtId="0" fontId="27" fillId="0" borderId="0">
      <alignment/>
      <protection/>
    </xf>
    <xf numFmtId="0" fontId="27" fillId="0" borderId="0">
      <alignment/>
      <protection/>
    </xf>
    <xf numFmtId="0" fontId="36" fillId="0" borderId="0">
      <alignment/>
      <protection/>
    </xf>
    <xf numFmtId="0" fontId="36" fillId="0" borderId="0">
      <alignment/>
      <protection/>
    </xf>
    <xf numFmtId="0" fontId="32" fillId="0" borderId="0">
      <alignment/>
      <protection/>
    </xf>
    <xf numFmtId="0" fontId="7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0" fillId="0" borderId="0">
      <alignment horizontal="center"/>
      <protection/>
    </xf>
    <xf numFmtId="0" fontId="20" fillId="0" borderId="0">
      <alignment horizontal="center"/>
      <protection/>
    </xf>
    <xf numFmtId="0" fontId="107" fillId="0" borderId="0" applyNumberFormat="0" applyFill="0" applyBorder="0">
      <alignment/>
      <protection locked="0"/>
    </xf>
    <xf numFmtId="0" fontId="107" fillId="0" borderId="0" applyNumberFormat="0" applyFill="0" applyBorder="0">
      <alignment/>
      <protection locked="0"/>
    </xf>
    <xf numFmtId="0" fontId="31" fillId="33" borderId="5" applyNumberFormat="0" applyBorder="0" applyAlignment="0" applyProtection="0"/>
    <xf numFmtId="0" fontId="31" fillId="33" borderId="5" applyNumberFormat="0" applyBorder="0" applyAlignment="0" applyProtection="0"/>
    <xf numFmtId="0" fontId="31" fillId="33" borderId="5" applyNumberFormat="0" applyBorder="0" applyAlignment="0" applyProtection="0"/>
    <xf numFmtId="0" fontId="31" fillId="33" borderId="5" applyNumberFormat="0" applyBorder="0" applyAlignment="0" applyProtection="0"/>
    <xf numFmtId="0" fontId="31" fillId="33" borderId="5" applyNumberFormat="0" applyBorder="0" applyAlignment="0" applyProtection="0"/>
    <xf numFmtId="0" fontId="31" fillId="33" borderId="5" applyNumberFormat="0" applyBorder="0" applyAlignment="0" applyProtection="0"/>
    <xf numFmtId="0" fontId="31" fillId="33" borderId="5" applyNumberFormat="0" applyBorder="0" applyAlignment="0" applyProtection="0"/>
    <xf numFmtId="0" fontId="108" fillId="13" borderId="10" applyNumberFormat="0" applyAlignment="0" applyProtection="0"/>
    <xf numFmtId="0" fontId="20" fillId="34" borderId="0">
      <alignment/>
      <protection/>
    </xf>
    <xf numFmtId="0" fontId="20" fillId="34" borderId="0">
      <alignment/>
      <protection/>
    </xf>
    <xf numFmtId="0" fontId="20" fillId="34" borderId="0">
      <alignment/>
      <protection/>
    </xf>
    <xf numFmtId="0" fontId="20" fillId="34" borderId="0">
      <alignment/>
      <protection/>
    </xf>
    <xf numFmtId="0" fontId="20" fillId="34" borderId="0">
      <alignment/>
      <protection/>
    </xf>
    <xf numFmtId="0" fontId="20" fillId="34" borderId="0">
      <alignment/>
      <protection/>
    </xf>
    <xf numFmtId="0" fontId="22" fillId="0" borderId="0">
      <alignment/>
      <protection/>
    </xf>
    <xf numFmtId="0" fontId="109" fillId="0" borderId="0" applyNumberFormat="0" applyFill="0" applyBorder="0">
      <alignment/>
      <protection locked="0"/>
    </xf>
    <xf numFmtId="0" fontId="110" fillId="0" borderId="0" applyNumberFormat="0" applyFill="0" applyBorder="0">
      <alignment/>
      <protection locked="0"/>
    </xf>
    <xf numFmtId="0" fontId="110" fillId="0" borderId="0" applyNumberFormat="0" applyFill="0" applyBorder="0">
      <alignment/>
      <protection locked="0"/>
    </xf>
    <xf numFmtId="0" fontId="42" fillId="0" borderId="0">
      <alignment/>
      <protection/>
    </xf>
    <xf numFmtId="238" fontId="26" fillId="0" borderId="0" applyFont="0" applyFill="0" applyBorder="0" applyAlignment="0" applyProtection="0"/>
    <xf numFmtId="239" fontId="26" fillId="0" borderId="0" applyFont="0" applyFill="0" applyBorder="0" applyAlignment="0" applyProtection="0"/>
    <xf numFmtId="240" fontId="20" fillId="0" borderId="0" applyFill="0" applyBorder="0" applyProtection="0">
      <alignment horizontal="right" vertical="center"/>
    </xf>
    <xf numFmtId="241" fontId="26" fillId="0" borderId="0" applyFont="0" applyFill="0" applyBorder="0" applyAlignment="0" applyProtection="0"/>
    <xf numFmtId="242" fontId="26" fillId="0" borderId="0" applyFont="0" applyFill="0" applyBorder="0" applyAlignment="0" applyProtection="0"/>
    <xf numFmtId="0" fontId="107" fillId="0" borderId="0" applyNumberFormat="0" applyFill="0" applyBorder="0">
      <alignment/>
      <protection locked="0"/>
    </xf>
    <xf numFmtId="0" fontId="107" fillId="0" borderId="0" applyNumberFormat="0" applyFill="0" applyBorder="0">
      <alignment/>
      <protection locked="0"/>
    </xf>
    <xf numFmtId="243" fontId="20" fillId="0" borderId="0" applyFill="0" applyBorder="0" applyProtection="0">
      <alignment horizontal="right" vertical="center"/>
    </xf>
    <xf numFmtId="0" fontId="111" fillId="0" borderId="0" applyNumberFormat="0" applyFill="0" applyBorder="0">
      <alignment/>
      <protection locked="0"/>
    </xf>
    <xf numFmtId="0" fontId="109" fillId="0" borderId="0" applyNumberFormat="0" applyFill="0" applyBorder="0">
      <alignment/>
      <protection locked="0"/>
    </xf>
    <xf numFmtId="44" fontId="22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44" fontId="22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77" fontId="20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0" fontId="112" fillId="0" borderId="22" applyNumberFormat="0" applyFill="0" applyAlignment="0" applyProtection="0"/>
    <xf numFmtId="0" fontId="20" fillId="35" borderId="0">
      <alignment/>
      <protection/>
    </xf>
    <xf numFmtId="0" fontId="20" fillId="35" borderId="0">
      <alignment/>
      <protection/>
    </xf>
    <xf numFmtId="0" fontId="20" fillId="35" borderId="0">
      <alignment/>
      <protection/>
    </xf>
    <xf numFmtId="0" fontId="20" fillId="35" borderId="0">
      <alignment/>
      <protection/>
    </xf>
    <xf numFmtId="0" fontId="20" fillId="35" borderId="0">
      <alignment/>
      <protection/>
    </xf>
    <xf numFmtId="0" fontId="20" fillId="35" borderId="0">
      <alignment/>
      <protection/>
    </xf>
    <xf numFmtId="244" fontId="26" fillId="0" borderId="0" applyFont="0" applyFill="0" applyBorder="0" applyAlignment="0" applyProtection="0"/>
    <xf numFmtId="245" fontId="26" fillId="0" borderId="0" applyFont="0" applyFill="0" applyBorder="0" applyAlignment="0" applyProtection="0"/>
    <xf numFmtId="0" fontId="20" fillId="0" borderId="0">
      <alignment horizontal="center"/>
      <protection/>
    </xf>
    <xf numFmtId="0" fontId="20" fillId="0" borderId="0">
      <alignment horizontal="center"/>
      <protection/>
    </xf>
    <xf numFmtId="246" fontId="20" fillId="0" borderId="0" applyFill="0" applyBorder="0" applyProtection="0">
      <alignment horizontal="right" vertical="center"/>
    </xf>
    <xf numFmtId="164" fontId="20" fillId="0" borderId="0" applyFont="0" applyFill="0" applyBorder="0" applyAlignment="0" applyProtection="0"/>
    <xf numFmtId="166" fontId="113" fillId="0" borderId="23" applyFont="0" applyFill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47" fontId="26" fillId="0" borderId="0" applyFont="0" applyFill="0" applyBorder="0" applyAlignment="0" applyProtection="0"/>
    <xf numFmtId="248" fontId="26" fillId="0" borderId="0" applyFont="0" applyFill="0" applyBorder="0" applyAlignment="0" applyProtection="0"/>
    <xf numFmtId="0" fontId="114" fillId="0" borderId="9">
      <alignment/>
      <protection/>
    </xf>
    <xf numFmtId="0" fontId="115" fillId="0" borderId="0">
      <alignment/>
      <protection/>
    </xf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16" fillId="0" borderId="0" applyNumberFormat="0">
      <alignment horizontal="right"/>
      <protection/>
    </xf>
    <xf numFmtId="0" fontId="117" fillId="36" borderId="0" applyNumberFormat="0" applyBorder="0" applyAlignment="0" applyProtection="0"/>
    <xf numFmtId="1" fontId="27" fillId="0" borderId="0" applyFill="0" applyBorder="0" applyProtection="0">
      <alignment horizontal="center" vertical="center"/>
    </xf>
    <xf numFmtId="37" fontId="118" fillId="0" borderId="0">
      <alignment/>
      <protection/>
    </xf>
    <xf numFmtId="0" fontId="119" fillId="0" borderId="0">
      <alignment/>
      <protection/>
    </xf>
    <xf numFmtId="0" fontId="120" fillId="0" borderId="0">
      <alignment/>
      <protection/>
    </xf>
    <xf numFmtId="249" fontId="31" fillId="0" borderId="0">
      <alignment/>
      <protection/>
    </xf>
    <xf numFmtId="193" fontId="121" fillId="0" borderId="0">
      <alignment/>
      <protection/>
    </xf>
    <xf numFmtId="193" fontId="121" fillId="0" borderId="0">
      <alignment/>
      <protection/>
    </xf>
    <xf numFmtId="193" fontId="121" fillId="0" borderId="0">
      <alignment/>
      <protection/>
    </xf>
    <xf numFmtId="193" fontId="121" fillId="0" borderId="0">
      <alignment/>
      <protection/>
    </xf>
    <xf numFmtId="193" fontId="121" fillId="0" borderId="0">
      <alignment/>
      <protection/>
    </xf>
    <xf numFmtId="193" fontId="121" fillId="0" borderId="0">
      <alignment/>
      <protection/>
    </xf>
    <xf numFmtId="0" fontId="72" fillId="0" borderId="0">
      <alignment/>
      <protection/>
    </xf>
    <xf numFmtId="250" fontId="20" fillId="0" borderId="11" applyFont="0" applyFill="0" applyBorder="0" applyAlignment="0" applyProtection="0"/>
    <xf numFmtId="251" fontId="20" fillId="0" borderId="11" applyFont="0" applyFill="0" applyBorder="0" applyAlignment="0" applyProtection="0"/>
    <xf numFmtId="252" fontId="20" fillId="0" borderId="11" applyFont="0" applyFill="0" applyBorder="0" applyAlignment="0" applyProtection="0"/>
    <xf numFmtId="253" fontId="20" fillId="0" borderId="11" applyFont="0" applyFill="0" applyBorder="0" applyAlignment="0" applyProtection="0"/>
    <xf numFmtId="0" fontId="20" fillId="0" borderId="0">
      <alignment/>
      <protection/>
    </xf>
    <xf numFmtId="0" fontId="20" fillId="0" borderId="0">
      <alignment/>
      <protection/>
    </xf>
    <xf numFmtId="0" fontId="76" fillId="0" borderId="0">
      <alignment/>
      <protection/>
    </xf>
    <xf numFmtId="0" fontId="76" fillId="0" borderId="0">
      <alignment/>
      <protection/>
    </xf>
    <xf numFmtId="0" fontId="76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122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0" fontId="82" fillId="0" borderId="0">
      <alignment/>
      <protection/>
    </xf>
    <xf numFmtId="0" fontId="20" fillId="0" borderId="0">
      <alignment/>
      <protection/>
    </xf>
    <xf numFmtId="0" fontId="23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0" fontId="23" fillId="0" borderId="0">
      <alignment/>
      <protection/>
    </xf>
    <xf numFmtId="0" fontId="122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0" fontId="20" fillId="0" borderId="0">
      <alignment/>
      <protection/>
    </xf>
    <xf numFmtId="0" fontId="20" fillId="0" borderId="0">
      <alignment vertical="top"/>
      <protection/>
    </xf>
    <xf numFmtId="0" fontId="20" fillId="0" borderId="0">
      <alignment/>
      <protection/>
    </xf>
    <xf numFmtId="0" fontId="18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0" fontId="29" fillId="0" borderId="0">
      <alignment/>
      <protection/>
    </xf>
    <xf numFmtId="0" fontId="18" fillId="0" borderId="0">
      <alignment/>
      <protection/>
    </xf>
    <xf numFmtId="0" fontId="42" fillId="0" borderId="0">
      <alignment/>
      <protection/>
    </xf>
    <xf numFmtId="0" fontId="89" fillId="0" borderId="0" applyBorder="0">
      <alignment/>
      <protection/>
    </xf>
    <xf numFmtId="0" fontId="89" fillId="0" borderId="0">
      <alignment/>
      <protection/>
    </xf>
    <xf numFmtId="0" fontId="20" fillId="0" borderId="0">
      <alignment/>
      <protection/>
    </xf>
    <xf numFmtId="0" fontId="20" fillId="33" borderId="24" applyNumberFormat="0" applyFont="0" applyAlignment="0" applyProtection="0"/>
    <xf numFmtId="0" fontId="123" fillId="37" borderId="0" applyNumberFormat="0" applyBorder="0" applyAlignment="0" applyProtection="0"/>
    <xf numFmtId="254" fontId="124" fillId="0" borderId="11">
      <alignment horizontal="left" vertical="top" wrapText="1"/>
      <protection/>
    </xf>
    <xf numFmtId="255" fontId="79" fillId="0" borderId="11">
      <alignment horizontal="left" vertical="top" wrapText="1"/>
      <protection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0" fillId="0" borderId="0">
      <alignment/>
      <protection/>
    </xf>
    <xf numFmtId="0" fontId="20" fillId="0" borderId="0">
      <alignment/>
      <protection/>
    </xf>
    <xf numFmtId="0" fontId="125" fillId="0" borderId="0">
      <alignment/>
      <protection/>
    </xf>
    <xf numFmtId="0" fontId="125" fillId="0" borderId="0">
      <alignment/>
      <protection/>
    </xf>
    <xf numFmtId="178" fontId="126" fillId="0" borderId="0">
      <alignment/>
      <protection locked="0"/>
    </xf>
    <xf numFmtId="0" fontId="127" fillId="28" borderId="25" applyNumberFormat="0" applyAlignment="0" applyProtection="0"/>
    <xf numFmtId="0" fontId="65" fillId="0" borderId="26" applyNumberFormat="0" applyFont="0" applyAlignment="0">
      <protection/>
    </xf>
    <xf numFmtId="0" fontId="128" fillId="27" borderId="0">
      <alignment/>
      <protection/>
    </xf>
    <xf numFmtId="256" fontId="35" fillId="0" borderId="27" applyFill="0" applyBorder="0" applyProtection="0">
      <alignment/>
    </xf>
    <xf numFmtId="256" fontId="35" fillId="0" borderId="0" applyFill="0" applyBorder="0" applyAlignment="0" applyProtection="0"/>
    <xf numFmtId="256" fontId="35" fillId="0" borderId="0" applyFill="0" applyBorder="0" applyAlignment="0" applyProtection="0"/>
    <xf numFmtId="256" fontId="35" fillId="0" borderId="0" applyFill="0" applyBorder="0" applyAlignment="0" applyProtection="0"/>
    <xf numFmtId="256" fontId="35" fillId="0" borderId="0" applyFill="0" applyBorder="0" applyAlignment="0" applyProtection="0"/>
    <xf numFmtId="256" fontId="35" fillId="0" borderId="0" applyFill="0" applyBorder="0" applyAlignment="0" applyProtection="0"/>
    <xf numFmtId="0" fontId="18" fillId="0" borderId="0" applyFont="0" applyFill="0" applyBorder="0" applyProtection="0">
      <alignment/>
    </xf>
    <xf numFmtId="0" fontId="27" fillId="0" borderId="0">
      <alignment/>
      <protection/>
    </xf>
    <xf numFmtId="14" fontId="56" fillId="0" borderId="0">
      <alignment horizontal="center" wrapText="1"/>
      <protection locked="0"/>
    </xf>
    <xf numFmtId="14" fontId="56" fillId="0" borderId="0">
      <alignment horizontal="center" wrapText="1"/>
      <protection locked="0"/>
    </xf>
    <xf numFmtId="14" fontId="56" fillId="0" borderId="0">
      <alignment horizontal="center" wrapText="1"/>
      <protection locked="0"/>
    </xf>
    <xf numFmtId="14" fontId="56" fillId="0" borderId="0">
      <alignment horizontal="center" wrapText="1"/>
      <protection locked="0"/>
    </xf>
    <xf numFmtId="14" fontId="56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257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259" fontId="68" fillId="0" borderId="0" applyFont="0" applyFill="0" applyBorder="0" applyAlignment="0" applyProtection="0"/>
    <xf numFmtId="259" fontId="68" fillId="0" borderId="0" applyFont="0" applyFill="0" applyBorder="0" applyAlignment="0" applyProtection="0"/>
    <xf numFmtId="259" fontId="68" fillId="0" borderId="0" applyFont="0" applyFill="0" applyBorder="0" applyAlignment="0" applyProtection="0"/>
    <xf numFmtId="259" fontId="68" fillId="0" borderId="0" applyFont="0" applyFill="0" applyBorder="0" applyAlignment="0" applyProtection="0"/>
    <xf numFmtId="199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7" fontId="129" fillId="0" borderId="0" applyFont="0" applyFill="0" applyBorder="0" applyAlignment="0" applyProtection="0"/>
    <xf numFmtId="9" fontId="42" fillId="0" borderId="0" applyFont="0" applyFill="0" applyBorder="0" applyAlignment="0" applyProtection="0"/>
    <xf numFmtId="44" fontId="22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44" fontId="22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87" fontId="68" fillId="0" borderId="0" applyFill="0" applyBorder="0" applyAlignment="0">
      <protection/>
    </xf>
    <xf numFmtId="177" fontId="20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200" fontId="68" fillId="0" borderId="0" applyFill="0" applyBorder="0" applyAlignment="0">
      <protection/>
    </xf>
    <xf numFmtId="188" fontId="22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189" fontId="68" fillId="0" borderId="0" applyFill="0" applyBorder="0" applyAlignment="0">
      <protection/>
    </xf>
    <xf numFmtId="0" fontId="20" fillId="0" borderId="0">
      <alignment/>
      <protection/>
    </xf>
    <xf numFmtId="0" fontId="20" fillId="0" borderId="0">
      <alignment/>
      <protection/>
    </xf>
    <xf numFmtId="4" fontId="20" fillId="0" borderId="5">
      <alignment wrapText="1"/>
      <protection/>
    </xf>
    <xf numFmtId="0" fontId="68" fillId="0" borderId="0">
      <alignment horizontal="left" vertical="top"/>
      <protection/>
    </xf>
    <xf numFmtId="0" fontId="130" fillId="0" borderId="0">
      <alignment horizontal="left" vertical="top"/>
      <protection/>
    </xf>
    <xf numFmtId="0" fontId="131" fillId="0" borderId="0">
      <alignment horizontal="left" vertical="top"/>
      <protection/>
    </xf>
    <xf numFmtId="0" fontId="100" fillId="38" borderId="28">
      <alignment horizontal="left"/>
      <protection/>
    </xf>
    <xf numFmtId="0" fontId="132" fillId="1" borderId="0">
      <alignment horizontal="center" vertical="center"/>
      <protection/>
    </xf>
    <xf numFmtId="0" fontId="132" fillId="1" borderId="29">
      <alignment horizontal="centerContinuous" vertical="center"/>
      <protection/>
    </xf>
    <xf numFmtId="0" fontId="28" fillId="38" borderId="5">
      <alignment horizontal="left" vertical="center"/>
      <protection/>
    </xf>
    <xf numFmtId="0" fontId="68" fillId="0" borderId="0">
      <alignment horizontal="left" vertical="top"/>
      <protection/>
    </xf>
    <xf numFmtId="260" fontId="68" fillId="0" borderId="0">
      <alignment horizontal="right" vertical="top"/>
      <protection/>
    </xf>
    <xf numFmtId="0" fontId="130" fillId="0" borderId="0">
      <alignment horizontal="centerContinuous" vertical="top"/>
      <protection/>
    </xf>
    <xf numFmtId="0" fontId="20" fillId="0" borderId="0">
      <alignment/>
      <protection/>
    </xf>
    <xf numFmtId="261" fontId="72" fillId="0" borderId="0">
      <alignment/>
      <protection/>
    </xf>
    <xf numFmtId="9" fontId="20" fillId="0" borderId="0" applyFont="0" applyFill="0" applyBorder="0" applyAlignment="0" applyProtection="0"/>
    <xf numFmtId="0" fontId="82" fillId="0" borderId="0" applyNumberFormat="0" applyFont="0" applyFill="0" applyBorder="0" applyProtection="0">
      <alignment/>
    </xf>
    <xf numFmtId="0" fontId="82" fillId="0" borderId="0" applyNumberFormat="0" applyFont="0" applyFill="0" applyBorder="0" applyProtection="0">
      <alignment/>
    </xf>
    <xf numFmtId="15" fontId="82" fillId="0" borderId="0" applyFont="0" applyFill="0" applyBorder="0" applyAlignment="0" applyProtection="0"/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65" fillId="0" borderId="9">
      <alignment horizontal="center"/>
      <protection/>
    </xf>
    <xf numFmtId="0" fontId="65" fillId="0" borderId="9">
      <alignment horizontal="center"/>
      <protection/>
    </xf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82" fillId="39" borderId="0" applyNumberFormat="0" applyFont="0" applyBorder="0" applyAlignment="0" applyProtection="0"/>
    <xf numFmtId="0" fontId="82" fillId="39" borderId="0" applyNumberFormat="0" applyFont="0" applyBorder="0" applyAlignment="0" applyProtection="0"/>
    <xf numFmtId="0" fontId="20" fillId="0" borderId="0" applyNumberFormat="0" applyFont="0" applyFill="0" applyBorder="0">
      <alignment horizontal="justify"/>
      <protection/>
    </xf>
    <xf numFmtId="3" fontId="81" fillId="0" borderId="11">
      <alignment horizontal="right"/>
      <protection/>
    </xf>
    <xf numFmtId="0" fontId="133" fillId="0" borderId="0" applyNumberFormat="0" applyFill="0" applyBorder="0" applyAlignment="0" applyProtection="0"/>
    <xf numFmtId="0" fontId="134" fillId="40" borderId="0" applyNumberFormat="0" applyFont="0" applyBorder="0">
      <alignment/>
      <protection/>
    </xf>
    <xf numFmtId="0" fontId="135" fillId="0" borderId="0" applyNumberFormat="0" applyFill="0" applyBorder="0" applyProtection="0">
      <alignment/>
    </xf>
    <xf numFmtId="49" fontId="81" fillId="0" borderId="0" applyBorder="0" applyAlignment="0">
      <protection/>
    </xf>
    <xf numFmtId="0" fontId="82" fillId="33" borderId="24" applyNumberFormat="0" applyFont="0" applyAlignment="0">
      <protection/>
    </xf>
    <xf numFmtId="0" fontId="136" fillId="32" borderId="0" applyNumberFormat="0" applyProtection="0">
      <alignment horizontal="left" vertical="center"/>
    </xf>
    <xf numFmtId="0" fontId="137" fillId="0" borderId="0">
      <alignment vertical="center"/>
      <protection/>
    </xf>
    <xf numFmtId="262" fontId="20" fillId="0" borderId="0">
      <alignment horizontal="right"/>
      <protection/>
    </xf>
    <xf numFmtId="0" fontId="134" fillId="1" borderId="18" applyNumberFormat="0" applyFont="0">
      <alignment/>
      <protection/>
    </xf>
    <xf numFmtId="0" fontId="138" fillId="0" borderId="0" applyNumberFormat="0" applyFill="0" applyBorder="0">
      <alignment/>
      <protection/>
    </xf>
    <xf numFmtId="0" fontId="26" fillId="0" borderId="0">
      <alignment/>
      <protection/>
    </xf>
    <xf numFmtId="0" fontId="21" fillId="0" borderId="0">
      <alignment/>
      <protection/>
    </xf>
    <xf numFmtId="0" fontId="22" fillId="0" borderId="0">
      <alignment/>
      <protection/>
    </xf>
    <xf numFmtId="174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0" fillId="0" borderId="0">
      <alignment/>
      <protection/>
    </xf>
    <xf numFmtId="0" fontId="22" fillId="0" borderId="0">
      <alignment/>
      <protection/>
    </xf>
    <xf numFmtId="0" fontId="22" fillId="0" borderId="0">
      <alignment/>
      <protection/>
    </xf>
    <xf numFmtId="0" fontId="20" fillId="0" borderId="0">
      <alignment/>
      <protection/>
    </xf>
    <xf numFmtId="0" fontId="23" fillId="0" borderId="0">
      <alignment vertical="top"/>
      <protection/>
    </xf>
    <xf numFmtId="0" fontId="22" fillId="0" borderId="0">
      <alignment/>
      <protection/>
    </xf>
    <xf numFmtId="0" fontId="20" fillId="0" borderId="0">
      <alignment/>
      <protection/>
    </xf>
    <xf numFmtId="0" fontId="23" fillId="0" borderId="0">
      <alignment vertical="top"/>
      <protection/>
    </xf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3" fontId="20" fillId="0" borderId="0">
      <alignment vertical="top" wrapText="1"/>
      <protection/>
    </xf>
    <xf numFmtId="3" fontId="20" fillId="0" borderId="0">
      <alignment vertical="top" wrapText="1"/>
      <protection/>
    </xf>
    <xf numFmtId="3" fontId="20" fillId="0" borderId="0">
      <alignment vertical="top" wrapText="1"/>
      <protection/>
    </xf>
    <xf numFmtId="3" fontId="20" fillId="0" borderId="0">
      <alignment vertical="top" wrapText="1"/>
      <protection/>
    </xf>
    <xf numFmtId="3" fontId="20" fillId="0" borderId="0">
      <alignment vertical="top" wrapText="1"/>
      <protection/>
    </xf>
    <xf numFmtId="0" fontId="139" fillId="0" borderId="0">
      <alignment horizontal="left" vertical="top" wrapText="1"/>
      <protection/>
    </xf>
    <xf numFmtId="0" fontId="114" fillId="0" borderId="0">
      <alignment/>
      <protection/>
    </xf>
    <xf numFmtId="0" fontId="140" fillId="0" borderId="11" applyNumberFormat="0" applyFill="0" applyProtection="0">
      <alignment vertical="center"/>
    </xf>
    <xf numFmtId="40" fontId="141" fillId="0" borderId="0" applyBorder="0">
      <alignment horizontal="right"/>
      <protection/>
    </xf>
    <xf numFmtId="0" fontId="82" fillId="0" borderId="30" applyNumberFormat="0" applyFont="0" applyAlignment="0">
      <protection/>
    </xf>
    <xf numFmtId="0" fontId="142" fillId="0" borderId="31" applyNumberFormat="0" applyFill="0" applyProtection="0">
      <alignment horizontal="center" wrapText="1"/>
    </xf>
    <xf numFmtId="38" fontId="113" fillId="0" borderId="32" applyBorder="0">
      <alignment horizontal="right"/>
      <protection locked="0"/>
    </xf>
    <xf numFmtId="38" fontId="113" fillId="0" borderId="32" applyBorder="0">
      <alignment horizontal="right"/>
      <protection locked="0"/>
    </xf>
    <xf numFmtId="49" fontId="23" fillId="0" borderId="0" applyFill="0" applyBorder="0" applyAlignment="0">
      <protection/>
    </xf>
    <xf numFmtId="263" fontId="20" fillId="0" borderId="0" applyFill="0" applyBorder="0" applyAlignment="0">
      <protection/>
    </xf>
    <xf numFmtId="264" fontId="68" fillId="0" borderId="0" applyFill="0" applyBorder="0" applyAlignment="0">
      <protection/>
    </xf>
    <xf numFmtId="264" fontId="68" fillId="0" borderId="0" applyFill="0" applyBorder="0" applyAlignment="0">
      <protection/>
    </xf>
    <xf numFmtId="264" fontId="68" fillId="0" borderId="0" applyFill="0" applyBorder="0" applyAlignment="0">
      <protection/>
    </xf>
    <xf numFmtId="264" fontId="68" fillId="0" borderId="0" applyFill="0" applyBorder="0" applyAlignment="0">
      <protection/>
    </xf>
    <xf numFmtId="265" fontId="20" fillId="0" borderId="0" applyFill="0" applyBorder="0" applyAlignment="0">
      <protection/>
    </xf>
    <xf numFmtId="265" fontId="20" fillId="0" borderId="0" applyFill="0" applyBorder="0" applyAlignment="0">
      <protection/>
    </xf>
    <xf numFmtId="266" fontId="20" fillId="0" borderId="0" applyFill="0" applyBorder="0" applyAlignment="0">
      <protection/>
    </xf>
    <xf numFmtId="267" fontId="20" fillId="0" borderId="0" applyFill="0" applyBorder="0" applyAlignment="0">
      <protection/>
    </xf>
    <xf numFmtId="268" fontId="68" fillId="0" borderId="0" applyFill="0" applyBorder="0" applyAlignment="0">
      <protection/>
    </xf>
    <xf numFmtId="268" fontId="68" fillId="0" borderId="0" applyFill="0" applyBorder="0" applyAlignment="0">
      <protection/>
    </xf>
    <xf numFmtId="268" fontId="68" fillId="0" borderId="0" applyFill="0" applyBorder="0" applyAlignment="0">
      <protection/>
    </xf>
    <xf numFmtId="268" fontId="68" fillId="0" borderId="0" applyFill="0" applyBorder="0" applyAlignment="0">
      <protection/>
    </xf>
    <xf numFmtId="269" fontId="20" fillId="0" borderId="0" applyFill="0" applyBorder="0" applyAlignment="0">
      <protection/>
    </xf>
    <xf numFmtId="269" fontId="20" fillId="0" borderId="0" applyFill="0" applyBorder="0" applyAlignment="0">
      <protection/>
    </xf>
    <xf numFmtId="270" fontId="26" fillId="0" borderId="0" applyFont="0" applyFill="0" applyBorder="0" applyAlignment="0" applyProtection="0"/>
    <xf numFmtId="271" fontId="26" fillId="0" borderId="0" applyFont="0" applyFill="0" applyBorder="0" applyAlignment="0" applyProtection="0"/>
    <xf numFmtId="0" fontId="143" fillId="0" borderId="0" applyFill="0" applyBorder="0">
      <alignment/>
      <protection/>
    </xf>
    <xf numFmtId="0" fontId="143" fillId="0" borderId="0" applyFill="0" applyBorder="0">
      <alignment/>
      <protection/>
    </xf>
    <xf numFmtId="0" fontId="144" fillId="0" borderId="0" applyNumberFormat="0" applyFill="0" applyBorder="0" applyAlignment="0" applyProtection="0"/>
    <xf numFmtId="0" fontId="145" fillId="0" borderId="33" applyNumberFormat="0" applyFill="0" applyAlignment="0" applyProtection="0"/>
    <xf numFmtId="0" fontId="20" fillId="0" borderId="0">
      <alignment/>
      <protection/>
    </xf>
    <xf numFmtId="0" fontId="20" fillId="0" borderId="0">
      <alignment/>
      <protection/>
    </xf>
    <xf numFmtId="1" fontId="26" fillId="0" borderId="11" applyFill="0" applyProtection="0">
      <alignment horizontal="center" vertical="top"/>
    </xf>
    <xf numFmtId="0" fontId="146" fillId="0" borderId="0">
      <alignment vertical="top"/>
      <protection/>
    </xf>
    <xf numFmtId="272" fontId="26" fillId="0" borderId="0" applyFont="0" applyFill="0" applyBorder="0" applyAlignment="0" applyProtection="0"/>
    <xf numFmtId="273" fontId="26" fillId="0" borderId="0" applyFont="0" applyFill="0" applyBorder="0" applyAlignment="0" applyProtection="0"/>
    <xf numFmtId="0" fontId="20" fillId="0" borderId="0">
      <alignment horizontal="center" textRotation="90"/>
      <protection/>
    </xf>
    <xf numFmtId="0" fontId="20" fillId="0" borderId="0">
      <alignment horizontal="center" textRotation="90"/>
      <protection/>
    </xf>
    <xf numFmtId="274" fontId="147" fillId="0" borderId="0" applyFont="0" applyFill="0" applyBorder="0" applyAlignment="0" applyProtection="0"/>
    <xf numFmtId="275" fontId="147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48" fillId="41" borderId="0" applyNumberFormat="0" applyBorder="0" applyAlignment="0" applyProtection="0"/>
    <xf numFmtId="8" fontId="149" fillId="0" borderId="0" applyFont="0" applyFill="0" applyBorder="0" applyAlignment="0" applyProtection="0"/>
    <xf numFmtId="164" fontId="149" fillId="0" borderId="0" applyFont="0" applyFill="0" applyBorder="0" applyAlignment="0" applyProtection="0"/>
    <xf numFmtId="276" fontId="20" fillId="0" borderId="0" applyFont="0" applyFill="0" applyBorder="0" applyAlignment="0" applyProtection="0"/>
    <xf numFmtId="277" fontId="20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278" fontId="59" fillId="22" borderId="15">
      <alignment horizontal="center" vertical="top" wrapText="1"/>
      <protection/>
    </xf>
    <xf numFmtId="9" fontId="20" fillId="0" borderId="0" applyFont="0" applyFill="0" applyBorder="0" applyAlignment="0" applyProtection="0"/>
    <xf numFmtId="0" fontId="20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8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18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147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18" fillId="0" borderId="0">
      <alignment/>
      <protection/>
    </xf>
    <xf numFmtId="0" fontId="147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147" fillId="0" borderId="0">
      <alignment/>
      <protection/>
    </xf>
    <xf numFmtId="0" fontId="18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20" fillId="0" borderId="0">
      <alignment/>
      <protection/>
    </xf>
    <xf numFmtId="0" fontId="147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147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20" fillId="0" borderId="0">
      <alignment/>
      <protection/>
    </xf>
    <xf numFmtId="0" fontId="18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20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151" fillId="0" borderId="0">
      <alignment/>
      <protection/>
    </xf>
    <xf numFmtId="0" fontId="20" fillId="0" borderId="0">
      <alignment/>
      <protection/>
    </xf>
    <xf numFmtId="0" fontId="22" fillId="0" borderId="0">
      <alignment/>
      <protection/>
    </xf>
    <xf numFmtId="279" fontId="152" fillId="0" borderId="0" applyFont="0" applyFill="0" applyBorder="0" applyAlignment="0" applyProtection="0"/>
    <xf numFmtId="260" fontId="152" fillId="0" borderId="0" applyFont="0" applyFill="0" applyBorder="0" applyAlignment="0" applyProtection="0"/>
    <xf numFmtId="0" fontId="22" fillId="0" borderId="0">
      <alignment/>
      <protection/>
    </xf>
    <xf numFmtId="184" fontId="20" fillId="0" borderId="0" applyFont="0" applyFill="0" applyBorder="0" applyAlignment="0" applyProtection="0"/>
    <xf numFmtId="4" fontId="22" fillId="0" borderId="0" applyFont="0" applyFill="0" applyBorder="0" applyAlignment="0" applyProtection="0"/>
    <xf numFmtId="280" fontId="39" fillId="0" borderId="0">
      <alignment/>
      <protection locked="0"/>
    </xf>
    <xf numFmtId="0" fontId="97" fillId="0" borderId="0">
      <alignment/>
      <protection locked="0"/>
    </xf>
    <xf numFmtId="0" fontId="97" fillId="0" borderId="0">
      <alignment/>
      <protection locked="0"/>
    </xf>
    <xf numFmtId="0" fontId="37" fillId="0" borderId="0">
      <alignment/>
      <protection locked="0"/>
    </xf>
    <xf numFmtId="0" fontId="37" fillId="0" borderId="0">
      <alignment/>
      <protection locked="0"/>
    </xf>
    <xf numFmtId="40" fontId="153" fillId="0" borderId="0" applyFont="0" applyFill="0" applyBorder="0" applyAlignment="0" applyProtection="0"/>
    <xf numFmtId="38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0" fontId="154" fillId="0" borderId="0">
      <alignment/>
      <protection/>
    </xf>
    <xf numFmtId="281" fontId="155" fillId="0" borderId="0">
      <alignment vertical="center"/>
      <protection/>
    </xf>
    <xf numFmtId="164" fontId="149" fillId="0" borderId="0" applyFont="0" applyFill="0" applyBorder="0" applyAlignment="0" applyProtection="0"/>
    <xf numFmtId="0" fontId="156" fillId="0" borderId="34">
      <alignment/>
      <protection/>
    </xf>
    <xf numFmtId="4" fontId="37" fillId="0" borderId="0">
      <alignment/>
      <protection locked="0"/>
    </xf>
    <xf numFmtId="282" fontId="39" fillId="0" borderId="0">
      <alignment/>
      <protection locked="0"/>
    </xf>
    <xf numFmtId="0" fontId="20" fillId="0" borderId="0">
      <alignment/>
      <protection/>
    </xf>
    <xf numFmtId="0" fontId="157" fillId="0" borderId="0">
      <alignment/>
      <protection/>
    </xf>
    <xf numFmtId="0" fontId="39" fillId="0" borderId="0">
      <alignment/>
      <protection/>
    </xf>
    <xf numFmtId="184" fontId="158" fillId="0" borderId="0" applyFont="0" applyFill="0" applyBorder="0" applyAlignment="0" applyProtection="0"/>
    <xf numFmtId="180" fontId="15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44" fontId="20" fillId="0" borderId="0" applyFont="0" applyFill="0" applyBorder="0" applyAlignment="0" applyProtection="0"/>
    <xf numFmtId="283" fontId="39" fillId="0" borderId="0">
      <alignment/>
      <protection locked="0"/>
    </xf>
    <xf numFmtId="0" fontId="43" fillId="0" borderId="0">
      <alignment/>
      <protection/>
    </xf>
    <xf numFmtId="0" fontId="37" fillId="0" borderId="35">
      <alignment/>
      <protection locked="0"/>
    </xf>
    <xf numFmtId="284" fontId="39" fillId="0" borderId="0">
      <alignment/>
      <protection locked="0"/>
    </xf>
    <xf numFmtId="285" fontId="39" fillId="0" borderId="0">
      <alignment/>
      <protection locked="0"/>
    </xf>
    <xf numFmtId="0" fontId="158" fillId="0" borderId="0">
      <alignment/>
      <protection/>
    </xf>
    <xf numFmtId="0" fontId="159" fillId="0" borderId="0">
      <alignment/>
      <protection/>
    </xf>
    <xf numFmtId="286" fontId="20" fillId="0" borderId="0" applyFont="0" applyFill="0" applyBorder="0" applyAlignment="0" applyProtection="0"/>
    <xf numFmtId="184" fontId="31" fillId="0" borderId="0" applyFill="0" applyBorder="0" applyAlignment="0" applyProtection="0"/>
    <xf numFmtId="40" fontId="160" fillId="0" borderId="0">
      <alignment/>
      <protection/>
    </xf>
    <xf numFmtId="0" fontId="159" fillId="42" borderId="0">
      <alignment horizontal="center"/>
      <protection/>
    </xf>
    <xf numFmtId="182" fontId="158" fillId="0" borderId="0" applyFont="0" applyFill="0" applyBorder="0" applyAlignment="0" applyProtection="0"/>
    <xf numFmtId="183" fontId="15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2" fillId="0" borderId="0">
      <alignment/>
      <protection/>
    </xf>
    <xf numFmtId="0" fontId="22" fillId="0" borderId="0">
      <alignment/>
      <protection/>
    </xf>
    <xf numFmtId="0" fontId="22" fillId="0" borderId="0">
      <alignment/>
      <protection/>
    </xf>
  </cellStyleXfs>
  <cellXfs count="394">
    <xf numFmtId="0" fontId="0" fillId="0" borderId="0" xfId="0"/>
    <xf numFmtId="0" fontId="3" fillId="43" borderId="0" xfId="0" applyFont="1" applyFill="1" applyAlignment="1">
      <alignment horizontal="center"/>
    </xf>
    <xf numFmtId="3" fontId="10" fillId="44" borderId="5" xfId="0" applyNumberFormat="1" applyFont="1" applyFill="1" applyBorder="1" applyAlignment="1">
      <alignment horizontal="left" vertical="center"/>
    </xf>
    <xf numFmtId="3" fontId="7" fillId="44" borderId="5" xfId="0" applyNumberFormat="1" applyFont="1" applyFill="1" applyBorder="1" applyAlignment="1">
      <alignment horizontal="left" vertical="center"/>
    </xf>
    <xf numFmtId="168" fontId="7" fillId="44" borderId="5" xfId="0" applyNumberFormat="1" applyFont="1" applyFill="1" applyBorder="1" applyAlignment="1">
      <alignment horizontal="left" vertical="center"/>
    </xf>
    <xf numFmtId="3" fontId="13" fillId="45" borderId="5" xfId="0" applyNumberFormat="1" applyFont="1" applyFill="1" applyBorder="1"/>
    <xf numFmtId="3" fontId="13" fillId="46" borderId="5" xfId="0" applyNumberFormat="1" applyFont="1" applyFill="1" applyBorder="1"/>
    <xf numFmtId="0" fontId="3" fillId="47" borderId="0" xfId="0" applyFont="1" applyFill="1" applyAlignment="1">
      <alignment horizontal="center"/>
    </xf>
    <xf numFmtId="3" fontId="9" fillId="47" borderId="5" xfId="0" applyNumberFormat="1" applyFont="1" applyFill="1" applyBorder="1"/>
    <xf numFmtId="3" fontId="9" fillId="47" borderId="5" xfId="0" applyNumberFormat="1" applyFont="1" applyFill="1" applyBorder="1" applyAlignment="1">
      <alignment horizontal="center"/>
    </xf>
    <xf numFmtId="3" fontId="13" fillId="45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" fontId="0" fillId="2" borderId="0" xfId="0" applyNumberFormat="1" applyFill="1"/>
    <xf numFmtId="0" fontId="0" fillId="2" borderId="0" xfId="0" applyFill="1"/>
    <xf numFmtId="3" fontId="3" fillId="47" borderId="0" xfId="0" applyNumberFormat="1" applyFont="1" applyFill="1" applyAlignment="1">
      <alignment horizontal="center" vertical="center"/>
    </xf>
    <xf numFmtId="3" fontId="1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3" fontId="13" fillId="45" borderId="11" xfId="0" applyNumberFormat="1" applyFont="1" applyFill="1" applyBorder="1"/>
    <xf numFmtId="3" fontId="12" fillId="46" borderId="5" xfId="0" applyNumberFormat="1" applyFont="1" applyFill="1" applyBorder="1" applyAlignment="1">
      <alignment horizontal="center" vertical="center"/>
    </xf>
    <xf numFmtId="3" fontId="0" fillId="44" borderId="0" xfId="0" applyNumberFormat="1" applyFill="1"/>
    <xf numFmtId="3" fontId="0" fillId="0" borderId="0" xfId="0" applyNumberFormat="1"/>
    <xf numFmtId="3" fontId="0" fillId="0" borderId="0" xfId="0" applyNumberFormat="1" applyAlignment="1">
      <alignment horizontal="left" vertical="center"/>
    </xf>
    <xf numFmtId="4" fontId="0" fillId="0" borderId="0" xfId="0" applyNumberFormat="1"/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3" fontId="9" fillId="44" borderId="0" xfId="0" applyNumberFormat="1" applyFont="1" applyFill="1" applyAlignment="1">
      <alignment horizontal="left" vertical="top"/>
    </xf>
    <xf numFmtId="3" fontId="0" fillId="44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48" borderId="5" xfId="0" applyNumberFormat="1" applyFont="1" applyFill="1" applyBorder="1" applyAlignment="1">
      <alignment horizontal="center" vertical="center"/>
    </xf>
    <xf numFmtId="3" fontId="8" fillId="48" borderId="5" xfId="0" applyNumberFormat="1" applyFont="1" applyFill="1" applyBorder="1" applyAlignment="1">
      <alignment horizontal="center" vertical="center"/>
    </xf>
    <xf numFmtId="3" fontId="8" fillId="48" borderId="5" xfId="0" applyNumberFormat="1" applyFont="1" applyFill="1" applyBorder="1" applyAlignment="1">
      <alignment horizontal="center" vertical="center" wrapText="1"/>
    </xf>
    <xf numFmtId="4" fontId="8" fillId="2" borderId="36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 wrapText="1"/>
    </xf>
    <xf numFmtId="167" fontId="8" fillId="3" borderId="5" xfId="0" applyNumberFormat="1" applyFont="1" applyFill="1" applyBorder="1" applyAlignment="1">
      <alignment horizontal="center" vertical="center" wrapText="1"/>
    </xf>
    <xf numFmtId="167" fontId="8" fillId="6" borderId="5" xfId="0" applyNumberFormat="1" applyFont="1" applyFill="1" applyBorder="1" applyAlignment="1">
      <alignment horizontal="center" vertical="center" wrapText="1"/>
    </xf>
    <xf numFmtId="167" fontId="8" fillId="7" borderId="5" xfId="0" applyNumberFormat="1" applyFont="1" applyFill="1" applyBorder="1" applyAlignment="1">
      <alignment horizontal="center" vertical="center" wrapText="1"/>
    </xf>
    <xf numFmtId="167" fontId="8" fillId="5" borderId="5" xfId="0" applyNumberFormat="1" applyFont="1" applyFill="1" applyBorder="1" applyAlignment="1">
      <alignment horizontal="center" vertical="center" wrapText="1"/>
    </xf>
    <xf numFmtId="167" fontId="8" fillId="5" borderId="28" xfId="0" applyNumberFormat="1" applyFont="1" applyFill="1" applyBorder="1" applyAlignment="1">
      <alignment horizontal="center" vertical="center" wrapText="1"/>
    </xf>
    <xf numFmtId="167" fontId="8" fillId="49" borderId="37" xfId="0" applyNumberFormat="1" applyFont="1" applyFill="1" applyBorder="1" applyAlignment="1">
      <alignment horizontal="center" vertical="center" wrapText="1"/>
    </xf>
    <xf numFmtId="167" fontId="8" fillId="49" borderId="38" xfId="0" applyNumberFormat="1" applyFont="1" applyFill="1" applyBorder="1" applyAlignment="1">
      <alignment horizontal="center" vertical="center" wrapText="1"/>
    </xf>
    <xf numFmtId="167" fontId="8" fillId="3" borderId="36" xfId="0" applyNumberFormat="1" applyFont="1" applyFill="1" applyBorder="1" applyAlignment="1">
      <alignment horizontal="center" vertical="center" wrapText="1"/>
    </xf>
    <xf numFmtId="3" fontId="9" fillId="45" borderId="5" xfId="0" applyNumberFormat="1" applyFont="1" applyFill="1" applyBorder="1"/>
    <xf numFmtId="3" fontId="9" fillId="45" borderId="5" xfId="0" applyNumberFormat="1" applyFont="1" applyFill="1" applyBorder="1" applyAlignment="1">
      <alignment vertical="center"/>
    </xf>
    <xf numFmtId="3" fontId="9" fillId="45" borderId="5" xfId="0" applyNumberFormat="1" applyFont="1" applyFill="1" applyBorder="1" applyAlignment="1">
      <alignment horizontal="left" vertical="center"/>
    </xf>
    <xf numFmtId="167" fontId="9" fillId="45" borderId="5" xfId="0" applyNumberFormat="1" applyFont="1" applyFill="1" applyBorder="1" applyAlignment="1">
      <alignment horizontal="center" vertical="center"/>
    </xf>
    <xf numFmtId="3" fontId="9" fillId="45" borderId="36" xfId="0" applyNumberFormat="1" applyFont="1" applyFill="1" applyBorder="1"/>
    <xf numFmtId="4" fontId="9" fillId="45" borderId="5" xfId="0" applyNumberFormat="1" applyFont="1" applyFill="1" applyBorder="1"/>
    <xf numFmtId="4" fontId="9" fillId="45" borderId="28" xfId="0" applyNumberFormat="1" applyFont="1" applyFill="1" applyBorder="1"/>
    <xf numFmtId="3" fontId="13" fillId="45" borderId="5" xfId="0" applyNumberFormat="1" applyFont="1" applyFill="1" applyBorder="1" applyAlignment="1">
      <alignment vertical="center"/>
    </xf>
    <xf numFmtId="3" fontId="4" fillId="45" borderId="5" xfId="0" applyNumberFormat="1" applyFont="1" applyFill="1" applyBorder="1" applyAlignment="1">
      <alignment horizontal="left" vertical="center" wrapText="1"/>
    </xf>
    <xf numFmtId="3" fontId="8" fillId="45" borderId="5" xfId="0" applyNumberFormat="1" applyFont="1" applyFill="1" applyBorder="1" applyAlignment="1">
      <alignment horizontal="center" vertical="center" wrapText="1"/>
    </xf>
    <xf numFmtId="4" fontId="14" fillId="45" borderId="36" xfId="0" applyNumberFormat="1" applyFont="1" applyFill="1" applyBorder="1" applyAlignment="1">
      <alignment vertical="center" wrapText="1"/>
    </xf>
    <xf numFmtId="3" fontId="8" fillId="45" borderId="5" xfId="0" applyNumberFormat="1" applyFont="1" applyFill="1" applyBorder="1" applyAlignment="1">
      <alignment vertical="center" wrapText="1"/>
    </xf>
    <xf numFmtId="4" fontId="14" fillId="45" borderId="5" xfId="0" applyNumberFormat="1" applyFont="1" applyFill="1" applyBorder="1" applyAlignment="1">
      <alignment vertical="center" wrapText="1"/>
    </xf>
    <xf numFmtId="3" fontId="8" fillId="45" borderId="28" xfId="0" applyNumberFormat="1" applyFont="1" applyFill="1" applyBorder="1" applyAlignment="1">
      <alignment vertical="center" wrapText="1"/>
    </xf>
    <xf numFmtId="3" fontId="9" fillId="44" borderId="0" xfId="0" applyNumberFormat="1" applyFont="1" applyFill="1" applyAlignment="1">
      <alignment vertical="center" wrapText="1"/>
    </xf>
    <xf numFmtId="3" fontId="9" fillId="44" borderId="27" xfId="0" applyNumberFormat="1" applyFont="1" applyFill="1" applyBorder="1" applyAlignment="1">
      <alignment vertical="center" wrapText="1"/>
    </xf>
    <xf numFmtId="3" fontId="15" fillId="44" borderId="0" xfId="0" applyNumberFormat="1" applyFont="1" applyFill="1" applyAlignment="1">
      <alignment horizontal="center" vertical="center" wrapText="1"/>
    </xf>
    <xf numFmtId="9" fontId="15" fillId="50" borderId="5" xfId="0" applyNumberFormat="1" applyFont="1" applyFill="1" applyBorder="1" applyAlignment="1">
      <alignment horizontal="center" vertical="center"/>
    </xf>
    <xf numFmtId="3" fontId="11" fillId="44" borderId="0" xfId="0" applyNumberFormat="1" applyFont="1" applyFill="1"/>
    <xf numFmtId="3" fontId="11" fillId="44" borderId="0" xfId="0" applyNumberFormat="1" applyFont="1" applyFill="1" applyAlignment="1">
      <alignment horizontal="center" vertical="center"/>
    </xf>
    <xf numFmtId="3" fontId="13" fillId="0" borderId="8" xfId="0" applyNumberFormat="1" applyFont="1" applyBorder="1"/>
    <xf numFmtId="169" fontId="9" fillId="45" borderId="5" xfId="0" applyNumberFormat="1" applyFont="1" applyFill="1" applyBorder="1" applyAlignment="1">
      <alignment horizontal="right" vertical="center"/>
    </xf>
    <xf numFmtId="169" fontId="8" fillId="45" borderId="5" xfId="0" applyNumberFormat="1" applyFont="1" applyFill="1" applyBorder="1" applyAlignment="1">
      <alignment horizontal="right" vertical="center" wrapText="1"/>
    </xf>
    <xf numFmtId="4" fontId="8" fillId="3" borderId="12" xfId="0" applyNumberFormat="1" applyFont="1" applyFill="1" applyBorder="1" applyAlignment="1">
      <alignment vertical="center"/>
    </xf>
    <xf numFmtId="0" fontId="0" fillId="51" borderId="0" xfId="0" applyFill="1" applyAlignment="1">
      <alignment horizontal="left" vertical="center"/>
    </xf>
    <xf numFmtId="4" fontId="8" fillId="45" borderId="38" xfId="0" applyNumberFormat="1" applyFont="1" applyFill="1" applyBorder="1" applyAlignment="1">
      <alignment vertical="center" wrapText="1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left" vertical="center" wrapText="1"/>
      <protection locked="0"/>
    </xf>
    <xf numFmtId="169" fontId="8" fillId="0" borderId="5" xfId="0" applyNumberFormat="1" applyFont="1" applyBorder="1" applyAlignment="1" applyProtection="1">
      <alignment horizontal="right" vertical="center" wrapText="1"/>
      <protection locked="0"/>
    </xf>
    <xf numFmtId="3" fontId="13" fillId="45" borderId="36" xfId="0" applyNumberFormat="1" applyFont="1" applyFill="1" applyBorder="1" applyAlignment="1">
      <alignment vertical="center"/>
    </xf>
    <xf numFmtId="169" fontId="8" fillId="0" borderId="5" xfId="0" applyNumberFormat="1" applyFont="1" applyBorder="1" applyAlignment="1">
      <alignment horizontal="right" vertical="center" wrapText="1"/>
    </xf>
    <xf numFmtId="169" fontId="9" fillId="0" borderId="0" xfId="0" applyNumberFormat="1" applyFont="1" applyAlignment="1">
      <alignment vertical="center" wrapText="1"/>
    </xf>
    <xf numFmtId="169" fontId="15" fillId="0" borderId="0" xfId="0" applyNumberFormat="1" applyFont="1" applyAlignment="1">
      <alignment horizontal="center" vertical="center" wrapText="1"/>
    </xf>
    <xf numFmtId="169" fontId="11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4" fontId="8" fillId="44" borderId="36" xfId="0" applyNumberFormat="1" applyFont="1" applyFill="1" applyBorder="1" applyAlignment="1" applyProtection="1">
      <alignment vertical="center" wrapText="1"/>
      <protection locked="0"/>
    </xf>
    <xf numFmtId="4" fontId="8" fillId="44" borderId="5" xfId="0" applyNumberFormat="1" applyFont="1" applyFill="1" applyBorder="1" applyAlignment="1" applyProtection="1">
      <alignment vertical="center" wrapText="1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left" vertical="center" wrapText="1"/>
      <protection locked="0"/>
    </xf>
    <xf numFmtId="4" fontId="8" fillId="45" borderId="5" xfId="0" applyNumberFormat="1" applyFont="1" applyFill="1" applyBorder="1" applyAlignment="1">
      <alignment vertical="center" wrapText="1"/>
    </xf>
    <xf numFmtId="3" fontId="16" fillId="45" borderId="28" xfId="0" applyNumberFormat="1" applyFont="1" applyFill="1" applyBorder="1"/>
    <xf numFmtId="3" fontId="13" fillId="45" borderId="36" xfId="0" applyNumberFormat="1" applyFont="1" applyFill="1" applyBorder="1" applyAlignment="1">
      <alignment vertical="center"/>
    </xf>
    <xf numFmtId="3" fontId="4" fillId="0" borderId="39" xfId="0" applyNumberFormat="1" applyFont="1" applyBorder="1" applyAlignment="1" applyProtection="1">
      <alignment horizontal="left" vertical="center" wrapText="1"/>
      <protection locked="0"/>
    </xf>
    <xf numFmtId="3" fontId="8" fillId="0" borderId="39" xfId="0" applyNumberFormat="1" applyFont="1" applyBorder="1" applyAlignment="1" applyProtection="1">
      <alignment horizontal="center" vertical="center" wrapText="1"/>
      <protection locked="0"/>
    </xf>
    <xf numFmtId="4" fontId="9" fillId="45" borderId="28" xfId="0" applyNumberFormat="1" applyFont="1" applyFill="1" applyBorder="1"/>
    <xf numFmtId="3" fontId="8" fillId="45" borderId="28" xfId="0" applyNumberFormat="1" applyFont="1" applyFill="1" applyBorder="1" applyAlignment="1">
      <alignment vertical="center" wrapText="1"/>
    </xf>
    <xf numFmtId="4" fontId="8" fillId="45" borderId="28" xfId="0" applyNumberFormat="1" applyFont="1" applyFill="1" applyBorder="1" applyAlignment="1">
      <alignment vertical="center" wrapText="1"/>
    </xf>
    <xf numFmtId="4" fontId="9" fillId="45" borderId="5" xfId="0" applyNumberFormat="1" applyFont="1" applyFill="1" applyBorder="1"/>
    <xf numFmtId="4" fontId="14" fillId="45" borderId="5" xfId="0" applyNumberFormat="1" applyFont="1" applyFill="1" applyBorder="1" applyAlignment="1">
      <alignment vertical="center" wrapText="1"/>
    </xf>
    <xf numFmtId="3" fontId="8" fillId="45" borderId="5" xfId="0" applyNumberFormat="1" applyFont="1" applyFill="1" applyBorder="1" applyAlignment="1">
      <alignment vertical="center" wrapText="1"/>
    </xf>
    <xf numFmtId="4" fontId="8" fillId="46" borderId="5" xfId="0" applyNumberFormat="1" applyFont="1" applyFill="1" applyBorder="1" applyAlignment="1">
      <alignment vertical="center" wrapText="1"/>
    </xf>
    <xf numFmtId="4" fontId="8" fillId="45" borderId="5" xfId="0" applyNumberFormat="1" applyFont="1" applyFill="1" applyBorder="1"/>
    <xf numFmtId="0" fontId="161" fillId="0" borderId="0" xfId="0" applyFont="1"/>
    <xf numFmtId="3" fontId="161" fillId="0" borderId="0" xfId="0" applyNumberFormat="1" applyFont="1"/>
    <xf numFmtId="3" fontId="162" fillId="0" borderId="0" xfId="0" applyNumberFormat="1" applyFont="1" applyAlignment="1">
      <alignment horizontal="center" vertical="center"/>
    </xf>
    <xf numFmtId="167" fontId="163" fillId="3" borderId="5" xfId="0" applyNumberFormat="1" applyFont="1" applyFill="1" applyBorder="1" applyAlignment="1">
      <alignment horizontal="center" vertical="center" wrapText="1"/>
    </xf>
    <xf numFmtId="4" fontId="163" fillId="45" borderId="5" xfId="0" applyNumberFormat="1" applyFont="1" applyFill="1" applyBorder="1" applyAlignment="1">
      <alignment vertical="center" wrapText="1"/>
    </xf>
    <xf numFmtId="287" fontId="161" fillId="0" borderId="0" xfId="0" applyNumberFormat="1" applyFont="1"/>
    <xf numFmtId="169" fontId="0" fillId="0" borderId="0" xfId="0" applyNumberFormat="1" applyAlignment="1">
      <alignment vertical="center"/>
    </xf>
    <xf numFmtId="169" fontId="0" fillId="0" borderId="0" xfId="0" applyNumberFormat="1"/>
    <xf numFmtId="169" fontId="8" fillId="48" borderId="5" xfId="0" applyNumberFormat="1" applyFont="1" applyFill="1" applyBorder="1" applyAlignment="1">
      <alignment vertical="center"/>
    </xf>
    <xf numFmtId="169" fontId="8" fillId="0" borderId="5" xfId="0" applyNumberFormat="1" applyFont="1" applyBorder="1" applyAlignment="1" applyProtection="1">
      <alignment vertical="center" wrapText="1"/>
      <protection locked="0"/>
    </xf>
    <xf numFmtId="3" fontId="9" fillId="45" borderId="5" xfId="0" applyNumberFormat="1" applyFont="1" applyFill="1" applyBorder="1"/>
    <xf numFmtId="4" fontId="8" fillId="0" borderId="5" xfId="0" applyNumberFormat="1" applyFont="1" applyBorder="1" applyAlignment="1">
      <alignment vertical="center" wrapText="1"/>
    </xf>
    <xf numFmtId="0" fontId="0" fillId="0" borderId="5" xfId="0" applyBorder="1"/>
    <xf numFmtId="14" fontId="0" fillId="0" borderId="5" xfId="0" applyNumberFormat="1" applyBorder="1" applyAlignment="1">
      <alignment horizontal="left"/>
    </xf>
    <xf numFmtId="288" fontId="0" fillId="0" borderId="5" xfId="16" applyNumberFormat="1" applyFont="1" applyBorder="1"/>
    <xf numFmtId="0" fontId="161" fillId="0" borderId="5" xfId="0" applyFont="1" applyBorder="1"/>
    <xf numFmtId="0" fontId="164" fillId="0" borderId="5" xfId="0" applyFont="1" applyBorder="1"/>
    <xf numFmtId="288" fontId="164" fillId="0" borderId="5" xfId="0" applyNumberFormat="1" applyFont="1" applyBorder="1"/>
    <xf numFmtId="288" fontId="161" fillId="0" borderId="5" xfId="16" applyNumberFormat="1" applyFont="1" applyBorder="1"/>
    <xf numFmtId="0" fontId="3" fillId="0" borderId="5" xfId="0" applyFont="1" applyBorder="1"/>
    <xf numFmtId="4" fontId="8" fillId="44" borderId="36" xfId="0" applyNumberFormat="1" applyFont="1" applyFill="1" applyBorder="1" applyAlignment="1" applyProtection="1">
      <alignment vertical="center" wrapText="1"/>
      <protection locked="0"/>
    </xf>
    <xf numFmtId="4" fontId="8" fillId="45" borderId="38" xfId="0" applyNumberFormat="1" applyFont="1" applyFill="1" applyBorder="1" applyAlignment="1">
      <alignment vertical="center" wrapText="1"/>
    </xf>
    <xf numFmtId="4" fontId="8" fillId="44" borderId="5" xfId="0" applyNumberFormat="1" applyFont="1" applyFill="1" applyBorder="1" applyAlignment="1" applyProtection="1">
      <alignment vertical="center" wrapText="1"/>
      <protection locked="0"/>
    </xf>
    <xf numFmtId="3" fontId="0" fillId="0" borderId="0" xfId="0" applyNumberFormat="1" applyFont="1"/>
    <xf numFmtId="3" fontId="4" fillId="48" borderId="5" xfId="0" applyNumberFormat="1" applyFont="1" applyFill="1" applyBorder="1" applyAlignment="1">
      <alignment horizontal="center" vertical="center" wrapText="1"/>
    </xf>
    <xf numFmtId="3" fontId="166" fillId="45" borderId="5" xfId="0" applyNumberFormat="1" applyFont="1" applyFill="1" applyBorder="1" applyAlignment="1">
      <alignment horizontal="left" vertical="center"/>
    </xf>
    <xf numFmtId="3" fontId="4" fillId="45" borderId="5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Border="1" applyAlignment="1" applyProtection="1">
      <alignment horizontal="left" vertical="center" wrapText="1"/>
      <protection locked="0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 applyProtection="1">
      <alignment horizontal="left" vertical="center" wrapText="1"/>
      <protection locked="0"/>
    </xf>
    <xf numFmtId="3" fontId="166" fillId="44" borderId="0" xfId="0" applyNumberFormat="1" applyFont="1" applyFill="1" applyAlignment="1">
      <alignment vertical="center" wrapText="1"/>
    </xf>
    <xf numFmtId="3" fontId="167" fillId="44" borderId="0" xfId="0" applyNumberFormat="1" applyFont="1" applyFill="1" applyAlignment="1">
      <alignment horizontal="center" vertical="center" wrapText="1"/>
    </xf>
    <xf numFmtId="288" fontId="161" fillId="0" borderId="5" xfId="16" applyNumberFormat="1" applyFont="1" applyFill="1" applyBorder="1"/>
    <xf numFmtId="0" fontId="0" fillId="0" borderId="0" xfId="0" applyAlignment="1">
      <alignment vertical="center"/>
    </xf>
    <xf numFmtId="288" fontId="0" fillId="0" borderId="0" xfId="0" applyNumberFormat="1"/>
    <xf numFmtId="3" fontId="6" fillId="46" borderId="5" xfId="0" applyNumberFormat="1" applyFont="1" applyFill="1" applyBorder="1" applyAlignment="1">
      <alignment horizontal="center" vertical="top"/>
    </xf>
    <xf numFmtId="3" fontId="12" fillId="46" borderId="5" xfId="0" applyNumberFormat="1" applyFont="1" applyFill="1" applyBorder="1" applyAlignment="1">
      <alignment horizontal="center"/>
    </xf>
    <xf numFmtId="3" fontId="4" fillId="44" borderId="5" xfId="0" applyNumberFormat="1" applyFont="1" applyFill="1" applyBorder="1" applyAlignment="1" applyProtection="1">
      <alignment horizontal="left" vertical="center" wrapText="1"/>
      <protection locked="0"/>
    </xf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right" vertical="center"/>
    </xf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0" fillId="44" borderId="5" xfId="0" applyNumberFormat="1" applyFont="1" applyFill="1" applyBorder="1" applyAlignment="1">
      <alignment horizontal="left" vertical="center"/>
    </xf>
    <xf numFmtId="3" fontId="10" fillId="44" borderId="5" xfId="0" applyNumberFormat="1" applyFont="1" applyFill="1" applyBorder="1" applyAlignment="1">
      <alignment horizontal="left" vertical="top"/>
    </xf>
    <xf numFmtId="3" fontId="7" fillId="44" borderId="5" xfId="0" applyNumberFormat="1" applyFont="1" applyFill="1" applyBorder="1" applyAlignment="1">
      <alignment horizontal="left" vertical="center"/>
    </xf>
    <xf numFmtId="168" fontId="7" fillId="44" borderId="5" xfId="0" applyNumberFormat="1" applyFont="1" applyFill="1" applyBorder="1" applyAlignment="1">
      <alignment horizontal="left" vertical="center"/>
    </xf>
    <xf numFmtId="3" fontId="0" fillId="0" borderId="0" xfId="0" applyNumberFormat="1" applyAlignment="1">
      <alignment horizontal="center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3" fontId="9" fillId="48" borderId="5" xfId="0" applyNumberFormat="1" applyFont="1" applyFill="1" applyBorder="1" applyAlignment="1">
      <alignment horizontal="center" vertical="center"/>
    </xf>
    <xf numFmtId="3" fontId="8" fillId="48" borderId="5" xfId="0" applyNumberFormat="1" applyFont="1" applyFill="1" applyBorder="1" applyAlignment="1">
      <alignment horizontal="center" vertical="center"/>
    </xf>
    <xf numFmtId="3" fontId="8" fillId="48" borderId="5" xfId="0" applyNumberFormat="1" applyFont="1" applyFill="1" applyBorder="1" applyAlignment="1">
      <alignment horizontal="center" vertical="center" wrapText="1"/>
    </xf>
    <xf numFmtId="167" fontId="8" fillId="48" borderId="5" xfId="0" applyNumberFormat="1" applyFont="1" applyFill="1" applyBorder="1" applyAlignment="1">
      <alignment horizontal="center" vertical="center"/>
    </xf>
    <xf numFmtId="3" fontId="8" fillId="52" borderId="28" xfId="0" applyNumberFormat="1" applyFont="1" applyFill="1" applyBorder="1" applyAlignment="1">
      <alignment horizontal="center" vertical="center" wrapText="1"/>
    </xf>
    <xf numFmtId="3" fontId="8" fillId="53" borderId="28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7" fontId="8" fillId="3" borderId="5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167" fontId="8" fillId="6" borderId="5" xfId="0" applyNumberFormat="1" applyFont="1" applyFill="1" applyBorder="1" applyAlignment="1">
      <alignment horizontal="center" vertical="center" wrapText="1"/>
    </xf>
    <xf numFmtId="4" fontId="8" fillId="6" borderId="5" xfId="0" applyNumberFormat="1" applyFont="1" applyFill="1" applyBorder="1" applyAlignment="1">
      <alignment horizontal="center" vertical="center" wrapText="1"/>
    </xf>
    <xf numFmtId="167" fontId="8" fillId="7" borderId="5" xfId="0" applyNumberFormat="1" applyFont="1" applyFill="1" applyBorder="1" applyAlignment="1">
      <alignment horizontal="center" vertical="center" wrapText="1"/>
    </xf>
    <xf numFmtId="4" fontId="8" fillId="7" borderId="5" xfId="0" applyNumberFormat="1" applyFont="1" applyFill="1" applyBorder="1" applyAlignment="1">
      <alignment horizontal="center" vertical="center" wrapText="1"/>
    </xf>
    <xf numFmtId="4" fontId="8" fillId="5" borderId="5" xfId="0" applyNumberFormat="1" applyFont="1" applyFill="1" applyBorder="1" applyAlignment="1">
      <alignment horizontal="center" vertical="center" wrapText="1"/>
    </xf>
    <xf numFmtId="4" fontId="8" fillId="5" borderId="28" xfId="0" applyNumberFormat="1" applyFont="1" applyFill="1" applyBorder="1" applyAlignment="1">
      <alignment horizontal="center" vertical="center" wrapText="1"/>
    </xf>
    <xf numFmtId="167" fontId="8" fillId="49" borderId="37" xfId="0" applyNumberFormat="1" applyFont="1" applyFill="1" applyBorder="1" applyAlignment="1">
      <alignment horizontal="center" vertical="center" wrapText="1"/>
    </xf>
    <xf numFmtId="4" fontId="8" fillId="49" borderId="38" xfId="0" applyNumberFormat="1" applyFont="1" applyFill="1" applyBorder="1" applyAlignment="1">
      <alignment horizontal="center" vertical="center" wrapText="1"/>
    </xf>
    <xf numFmtId="4" fontId="8" fillId="3" borderId="36" xfId="0" applyNumberFormat="1" applyFont="1" applyFill="1" applyBorder="1" applyAlignment="1">
      <alignment horizontal="center" vertical="center" wrapText="1"/>
    </xf>
    <xf numFmtId="3" fontId="9" fillId="45" borderId="5" xfId="0" applyNumberFormat="1" applyFont="1" applyFill="1" applyBorder="1" applyAlignment="1">
      <alignment vertical="center"/>
    </xf>
    <xf numFmtId="3" fontId="9" fillId="45" borderId="5" xfId="0" applyNumberFormat="1" applyFont="1" applyFill="1" applyBorder="1" applyAlignment="1">
      <alignment horizontal="left" vertical="center"/>
    </xf>
    <xf numFmtId="167" fontId="9" fillId="45" borderId="5" xfId="0" applyNumberFormat="1" applyFont="1" applyFill="1" applyBorder="1" applyAlignment="1">
      <alignment horizontal="center" vertical="center"/>
    </xf>
    <xf numFmtId="169" fontId="9" fillId="45" borderId="5" xfId="0" applyNumberFormat="1" applyFont="1" applyFill="1" applyBorder="1" applyAlignment="1">
      <alignment horizontal="center" vertical="center"/>
    </xf>
    <xf numFmtId="4" fontId="9" fillId="45" borderId="5" xfId="0" applyNumberFormat="1" applyFont="1" applyFill="1" applyBorder="1" applyAlignment="1">
      <alignment horizontal="center" vertical="center"/>
    </xf>
    <xf numFmtId="4" fontId="9" fillId="45" borderId="38" xfId="0" applyNumberFormat="1" applyFont="1" applyFill="1" applyBorder="1" applyAlignment="1">
      <alignment horizontal="center" vertical="center"/>
    </xf>
    <xf numFmtId="3" fontId="8" fillId="45" borderId="36" xfId="0" applyNumberFormat="1" applyFont="1" applyFill="1" applyBorder="1"/>
    <xf numFmtId="4" fontId="8" fillId="45" borderId="37" xfId="0" applyNumberFormat="1" applyFont="1" applyFill="1" applyBorder="1"/>
    <xf numFmtId="4" fontId="9" fillId="45" borderId="38" xfId="0" applyNumberFormat="1" applyFont="1" applyFill="1" applyBorder="1"/>
    <xf numFmtId="4" fontId="9" fillId="45" borderId="36" xfId="0" applyNumberFormat="1" applyFont="1" applyFill="1" applyBorder="1"/>
    <xf numFmtId="3" fontId="16" fillId="45" borderId="5" xfId="0" applyNumberFormat="1" applyFont="1" applyFill="1" applyBorder="1"/>
    <xf numFmtId="3" fontId="13" fillId="45" borderId="5" xfId="0" applyNumberFormat="1" applyFont="1" applyFill="1" applyBorder="1" applyAlignment="1">
      <alignment vertical="center"/>
    </xf>
    <xf numFmtId="3" fontId="4" fillId="45" borderId="5" xfId="0" applyNumberFormat="1" applyFont="1" applyFill="1" applyBorder="1" applyAlignment="1">
      <alignment horizontal="left" vertical="center" wrapText="1"/>
    </xf>
    <xf numFmtId="3" fontId="8" fillId="45" borderId="5" xfId="0" applyNumberFormat="1" applyFont="1" applyFill="1" applyBorder="1" applyAlignment="1">
      <alignment horizontal="left" vertical="center" wrapText="1"/>
    </xf>
    <xf numFmtId="3" fontId="8" fillId="45" borderId="5" xfId="0" applyNumberFormat="1" applyFont="1" applyFill="1" applyBorder="1" applyAlignment="1">
      <alignment horizontal="center" vertical="center" wrapText="1"/>
    </xf>
    <xf numFmtId="169" fontId="8" fillId="45" borderId="5" xfId="0" applyNumberFormat="1" applyFont="1" applyFill="1" applyBorder="1" applyAlignment="1">
      <alignment horizontal="center" vertical="center" wrapText="1"/>
    </xf>
    <xf numFmtId="3" fontId="8" fillId="45" borderId="38" xfId="0" applyNumberFormat="1" applyFont="1" applyFill="1" applyBorder="1" applyAlignment="1">
      <alignment horizontal="center" vertical="center"/>
    </xf>
    <xf numFmtId="4" fontId="8" fillId="45" borderId="36" xfId="0" applyNumberFormat="1" applyFont="1" applyFill="1" applyBorder="1" applyAlignment="1">
      <alignment vertical="center" wrapText="1"/>
    </xf>
    <xf numFmtId="4" fontId="8" fillId="45" borderId="37" xfId="0" applyNumberFormat="1" applyFont="1" applyFill="1" applyBorder="1" applyAlignment="1">
      <alignment vertical="center" wrapText="1"/>
    </xf>
    <xf numFmtId="3" fontId="8" fillId="45" borderId="38" xfId="0" applyNumberFormat="1" applyFont="1" applyFill="1" applyBorder="1" applyAlignment="1">
      <alignment vertical="center" wrapText="1"/>
    </xf>
    <xf numFmtId="4" fontId="14" fillId="45" borderId="36" xfId="0" applyNumberFormat="1" applyFont="1" applyFill="1" applyBorder="1" applyAlignment="1">
      <alignment vertical="center" wrapText="1"/>
    </xf>
    <xf numFmtId="3" fontId="16" fillId="45" borderId="5" xfId="0" applyNumberFormat="1" applyFont="1" applyFill="1" applyBorder="1" applyAlignment="1">
      <alignment vertical="center"/>
    </xf>
    <xf numFmtId="3" fontId="8" fillId="44" borderId="5" xfId="0" applyNumberFormat="1" applyFont="1" applyFill="1" applyBorder="1" applyAlignment="1" applyProtection="1">
      <alignment horizontal="center" vertical="center" wrapText="1"/>
      <protection locked="0"/>
    </xf>
    <xf numFmtId="169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38" xfId="0" applyNumberFormat="1" applyFont="1" applyBorder="1" applyAlignment="1" applyProtection="1">
      <alignment horizontal="center" vertical="center"/>
      <protection locked="0"/>
    </xf>
    <xf numFmtId="4" fontId="8" fillId="44" borderId="37" xfId="0" applyNumberFormat="1" applyFont="1" applyFill="1" applyBorder="1" applyAlignment="1" applyProtection="1">
      <alignment vertical="center" wrapText="1"/>
      <protection locked="0"/>
    </xf>
    <xf numFmtId="4" fontId="8" fillId="46" borderId="36" xfId="0" applyNumberFormat="1" applyFont="1" applyFill="1" applyBorder="1" applyAlignment="1">
      <alignment vertical="center" wrapText="1"/>
    </xf>
    <xf numFmtId="169" fontId="8" fillId="0" borderId="5" xfId="0" applyNumberFormat="1" applyFont="1" applyBorder="1" applyAlignment="1" applyProtection="1">
      <alignment horizontal="right" vertical="center" wrapText="1"/>
      <protection locked="0"/>
    </xf>
    <xf numFmtId="3" fontId="9" fillId="44" borderId="8" xfId="0" applyNumberFormat="1" applyFont="1" applyFill="1" applyBorder="1" applyAlignment="1">
      <alignment vertical="center" wrapText="1"/>
    </xf>
    <xf numFmtId="3" fontId="9" fillId="44" borderId="0" xfId="0" applyNumberFormat="1" applyFont="1" applyFill="1" applyAlignment="1">
      <alignment horizontal="center" vertical="center" wrapText="1"/>
    </xf>
    <xf numFmtId="3" fontId="8" fillId="44" borderId="27" xfId="0" applyNumberFormat="1" applyFont="1" applyFill="1" applyBorder="1" applyAlignment="1">
      <alignment vertical="center" wrapText="1"/>
    </xf>
    <xf numFmtId="3" fontId="8" fillId="3" borderId="12" xfId="0" applyNumberFormat="1" applyFont="1" applyFill="1" applyBorder="1" applyAlignment="1">
      <alignment vertical="center"/>
    </xf>
    <xf numFmtId="3" fontId="8" fillId="44" borderId="0" xfId="0" applyNumberFormat="1" applyFont="1" applyFill="1" applyAlignment="1">
      <alignment horizontal="center" vertical="center" wrapText="1"/>
    </xf>
    <xf numFmtId="9" fontId="15" fillId="50" borderId="5" xfId="0" applyNumberFormat="1" applyFont="1" applyFill="1" applyBorder="1" applyAlignment="1">
      <alignment horizontal="center" vertical="center"/>
    </xf>
    <xf numFmtId="3" fontId="8" fillId="44" borderId="0" xfId="0" applyNumberFormat="1" applyFont="1" applyFill="1"/>
    <xf numFmtId="3" fontId="8" fillId="44" borderId="0" xfId="0" applyNumberFormat="1" applyFont="1" applyFill="1" applyAlignment="1">
      <alignment horizontal="center" vertical="center"/>
    </xf>
    <xf numFmtId="167" fontId="8" fillId="44" borderId="0" xfId="0" applyNumberFormat="1" applyFont="1" applyFill="1" applyAlignment="1">
      <alignment horizontal="center" vertical="center"/>
    </xf>
    <xf numFmtId="167" fontId="8" fillId="44" borderId="0" xfId="0" applyNumberFormat="1" applyFont="1" applyFill="1" applyAlignment="1">
      <alignment vertical="center"/>
    </xf>
    <xf numFmtId="4" fontId="8" fillId="44" borderId="0" xfId="0" applyNumberFormat="1" applyFont="1" applyFill="1"/>
    <xf numFmtId="167" fontId="11" fillId="44" borderId="0" xfId="0" applyNumberFormat="1" applyFont="1" applyFill="1" applyAlignment="1">
      <alignment horizontal="center" vertical="center"/>
    </xf>
    <xf numFmtId="167" fontId="11" fillId="44" borderId="0" xfId="0" applyNumberFormat="1" applyFont="1" applyFill="1" applyAlignment="1">
      <alignment vertical="center"/>
    </xf>
    <xf numFmtId="4" fontId="8" fillId="44" borderId="0" xfId="0" applyNumberFormat="1" applyFont="1" applyFill="1" applyAlignment="1">
      <alignment horizontal="center"/>
    </xf>
    <xf numFmtId="3" fontId="8" fillId="44" borderId="0" xfId="0" applyNumberFormat="1" applyFont="1" applyFill="1" applyAlignment="1">
      <alignment horizontal="center"/>
    </xf>
    <xf numFmtId="4" fontId="8" fillId="54" borderId="5" xfId="0" applyNumberFormat="1" applyFont="1" applyFill="1" applyBorder="1" applyAlignment="1">
      <alignment horizontal="center"/>
    </xf>
    <xf numFmtId="9" fontId="8" fillId="44" borderId="0" xfId="0" applyNumberFormat="1" applyFont="1" applyFill="1" applyAlignment="1">
      <alignment horizontal="center" vertical="center"/>
    </xf>
    <xf numFmtId="4" fontId="8" fillId="44" borderId="5" xfId="0" applyNumberFormat="1" applyFont="1" applyFill="1" applyBorder="1" applyAlignment="1" applyProtection="1">
      <alignment horizontal="center"/>
      <protection locked="0"/>
    </xf>
    <xf numFmtId="4" fontId="8" fillId="46" borderId="5" xfId="0" applyNumberFormat="1" applyFont="1" applyFill="1" applyBorder="1" applyAlignment="1">
      <alignment horizontal="center"/>
    </xf>
    <xf numFmtId="169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6" fillId="46" borderId="5" xfId="0" applyNumberFormat="1" applyFont="1" applyFill="1" applyBorder="1" applyAlignment="1">
      <alignment horizontal="center" vertical="center"/>
    </xf>
    <xf numFmtId="3" fontId="12" fillId="46" borderId="5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9" fillId="44" borderId="0" xfId="0" applyNumberFormat="1" applyFont="1" applyFill="1" applyAlignment="1">
      <alignment horizontal="left" vertical="center"/>
    </xf>
    <xf numFmtId="169" fontId="8" fillId="0" borderId="0" xfId="0" applyNumberFormat="1" applyFont="1" applyAlignment="1">
      <alignment horizontal="center" vertical="center" wrapText="1"/>
    </xf>
    <xf numFmtId="169" fontId="8" fillId="0" borderId="0" xfId="0" applyNumberFormat="1" applyFont="1" applyAlignment="1">
      <alignment horizontal="center" vertical="center"/>
    </xf>
    <xf numFmtId="3" fontId="9" fillId="48" borderId="40" xfId="0" applyNumberFormat="1" applyFont="1" applyFill="1" applyBorder="1" applyAlignment="1">
      <alignment horizontal="center" vertical="center"/>
    </xf>
    <xf numFmtId="3" fontId="8" fillId="48" borderId="41" xfId="0" applyNumberFormat="1" applyFont="1" applyFill="1" applyBorder="1" applyAlignment="1">
      <alignment horizontal="center" vertical="center"/>
    </xf>
    <xf numFmtId="3" fontId="8" fillId="48" borderId="42" xfId="0" applyNumberFormat="1" applyFont="1" applyFill="1" applyBorder="1" applyAlignment="1">
      <alignment horizontal="center" vertical="center"/>
    </xf>
    <xf numFmtId="3" fontId="8" fillId="48" borderId="42" xfId="0" applyNumberFormat="1" applyFont="1" applyFill="1" applyBorder="1" applyAlignment="1">
      <alignment horizontal="center" vertical="center" wrapText="1"/>
    </xf>
    <xf numFmtId="167" fontId="8" fillId="48" borderId="42" xfId="0" applyNumberFormat="1" applyFont="1" applyFill="1" applyBorder="1" applyAlignment="1">
      <alignment horizontal="center" vertical="center"/>
    </xf>
    <xf numFmtId="3" fontId="8" fillId="52" borderId="42" xfId="0" applyNumberFormat="1" applyFont="1" applyFill="1" applyBorder="1" applyAlignment="1">
      <alignment horizontal="center" vertical="center" wrapText="1"/>
    </xf>
    <xf numFmtId="3" fontId="8" fillId="53" borderId="43" xfId="0" applyNumberFormat="1" applyFont="1" applyFill="1" applyBorder="1" applyAlignment="1">
      <alignment horizontal="center" vertical="center" wrapText="1"/>
    </xf>
    <xf numFmtId="4" fontId="8" fillId="2" borderId="40" xfId="0" applyNumberFormat="1" applyFont="1" applyFill="1" applyBorder="1" applyAlignment="1">
      <alignment horizontal="center" vertical="center" wrapText="1"/>
    </xf>
    <xf numFmtId="167" fontId="8" fillId="2" borderId="42" xfId="0" applyNumberFormat="1" applyFont="1" applyFill="1" applyBorder="1" applyAlignment="1">
      <alignment horizontal="center" vertical="center" wrapText="1"/>
    </xf>
    <xf numFmtId="167" fontId="8" fillId="3" borderId="42" xfId="0" applyNumberFormat="1" applyFont="1" applyFill="1" applyBorder="1" applyAlignment="1">
      <alignment horizontal="center" vertical="center" wrapText="1"/>
    </xf>
    <xf numFmtId="167" fontId="8" fillId="6" borderId="42" xfId="0" applyNumberFormat="1" applyFont="1" applyFill="1" applyBorder="1" applyAlignment="1">
      <alignment horizontal="center" vertical="center" wrapText="1"/>
    </xf>
    <xf numFmtId="167" fontId="8" fillId="7" borderId="42" xfId="0" applyNumberFormat="1" applyFont="1" applyFill="1" applyBorder="1" applyAlignment="1">
      <alignment horizontal="center" vertical="center" wrapText="1"/>
    </xf>
    <xf numFmtId="167" fontId="8" fillId="5" borderId="42" xfId="0" applyNumberFormat="1" applyFont="1" applyFill="1" applyBorder="1" applyAlignment="1">
      <alignment horizontal="center" vertical="center" wrapText="1"/>
    </xf>
    <xf numFmtId="167" fontId="8" fillId="5" borderId="43" xfId="0" applyNumberFormat="1" applyFont="1" applyFill="1" applyBorder="1" applyAlignment="1">
      <alignment horizontal="center" vertical="center" wrapText="1"/>
    </xf>
    <xf numFmtId="167" fontId="8" fillId="49" borderId="40" xfId="0" applyNumberFormat="1" applyFont="1" applyFill="1" applyBorder="1" applyAlignment="1">
      <alignment horizontal="center" vertical="center" wrapText="1"/>
    </xf>
    <xf numFmtId="167" fontId="8" fillId="49" borderId="43" xfId="0" applyNumberFormat="1" applyFont="1" applyFill="1" applyBorder="1" applyAlignment="1">
      <alignment horizontal="center" vertical="center" wrapText="1"/>
    </xf>
    <xf numFmtId="167" fontId="8" fillId="3" borderId="40" xfId="0" applyNumberFormat="1" applyFont="1" applyFill="1" applyBorder="1" applyAlignment="1">
      <alignment horizontal="center" vertical="center" wrapText="1"/>
    </xf>
    <xf numFmtId="167" fontId="8" fillId="3" borderId="42" xfId="0" applyNumberFormat="1" applyFont="1" applyFill="1" applyBorder="1" applyAlignment="1">
      <alignment horizontal="center" vertical="center" wrapText="1"/>
    </xf>
    <xf numFmtId="3" fontId="9" fillId="45" borderId="44" xfId="0" applyNumberFormat="1" applyFont="1" applyFill="1" applyBorder="1" applyAlignment="1">
      <alignment vertical="center"/>
    </xf>
    <xf numFmtId="3" fontId="9" fillId="45" borderId="36" xfId="0" applyNumberFormat="1" applyFont="1" applyFill="1" applyBorder="1" applyAlignment="1">
      <alignment vertical="center"/>
    </xf>
    <xf numFmtId="169" fontId="9" fillId="45" borderId="5" xfId="0" applyNumberFormat="1" applyFont="1" applyFill="1" applyBorder="1" applyAlignment="1">
      <alignment horizontal="right" vertical="center"/>
    </xf>
    <xf numFmtId="4" fontId="9" fillId="45" borderId="6" xfId="0" applyNumberFormat="1" applyFont="1" applyFill="1" applyBorder="1" applyAlignment="1">
      <alignment horizontal="center" vertical="center"/>
    </xf>
    <xf numFmtId="4" fontId="9" fillId="45" borderId="5" xfId="0" applyNumberFormat="1" applyFont="1" applyFill="1" applyBorder="1" applyAlignment="1">
      <alignment vertical="center"/>
    </xf>
    <xf numFmtId="169" fontId="8" fillId="45" borderId="5" xfId="0" applyNumberFormat="1" applyFont="1" applyFill="1" applyBorder="1" applyAlignment="1">
      <alignment vertical="center"/>
    </xf>
    <xf numFmtId="4" fontId="9" fillId="45" borderId="6" xfId="0" applyNumberFormat="1" applyFont="1" applyFill="1" applyBorder="1" applyAlignment="1">
      <alignment vertical="center"/>
    </xf>
    <xf numFmtId="169" fontId="8" fillId="45" borderId="45" xfId="0" applyNumberFormat="1" applyFont="1" applyFill="1" applyBorder="1" applyAlignment="1">
      <alignment vertical="center"/>
    </xf>
    <xf numFmtId="4" fontId="8" fillId="45" borderId="45" xfId="0" applyNumberFormat="1" applyFont="1" applyFill="1" applyBorder="1" applyAlignment="1">
      <alignment vertical="center"/>
    </xf>
    <xf numFmtId="4" fontId="8" fillId="45" borderId="5" xfId="0" applyNumberFormat="1" applyFont="1" applyFill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hidden="1"/>
    </xf>
    <xf numFmtId="3" fontId="16" fillId="55" borderId="45" xfId="0" applyNumberFormat="1" applyFont="1" applyFill="1" applyBorder="1" applyAlignment="1">
      <alignment horizontal="left" vertical="center"/>
    </xf>
    <xf numFmtId="169" fontId="8" fillId="45" borderId="5" xfId="0" applyNumberFormat="1" applyFont="1" applyFill="1" applyBorder="1" applyAlignment="1">
      <alignment horizontal="right" vertical="center" wrapText="1"/>
    </xf>
    <xf numFmtId="3" fontId="8" fillId="45" borderId="6" xfId="0" applyNumberFormat="1" applyFont="1" applyFill="1" applyBorder="1" applyAlignment="1">
      <alignment horizontal="center" vertical="center"/>
    </xf>
    <xf numFmtId="169" fontId="8" fillId="45" borderId="5" xfId="0" applyNumberFormat="1" applyFont="1" applyFill="1" applyBorder="1" applyAlignment="1">
      <alignment vertical="center" wrapText="1"/>
    </xf>
    <xf numFmtId="3" fontId="8" fillId="45" borderId="6" xfId="0" applyNumberFormat="1" applyFont="1" applyFill="1" applyBorder="1" applyAlignment="1">
      <alignment vertical="center" wrapText="1"/>
    </xf>
    <xf numFmtId="169" fontId="8" fillId="45" borderId="45" xfId="0" applyNumberFormat="1" applyFont="1" applyFill="1" applyBorder="1" applyAlignment="1">
      <alignment vertical="center" wrapText="1"/>
    </xf>
    <xf numFmtId="4" fontId="8" fillId="45" borderId="45" xfId="0" applyNumberFormat="1" applyFont="1" applyFill="1" applyBorder="1" applyAlignment="1">
      <alignment vertical="center" wrapText="1"/>
    </xf>
    <xf numFmtId="3" fontId="8" fillId="45" borderId="5" xfId="0" applyNumberFormat="1" applyFont="1" applyFill="1" applyBorder="1" applyAlignment="1">
      <alignment vertical="center" wrapText="1"/>
    </xf>
    <xf numFmtId="3" fontId="8" fillId="56" borderId="5" xfId="0" applyNumberFormat="1" applyFont="1" applyFill="1" applyBorder="1" applyAlignment="1">
      <alignment horizontal="center" vertical="center" wrapText="1"/>
    </xf>
    <xf numFmtId="3" fontId="8" fillId="56" borderId="6" xfId="0" applyNumberFormat="1" applyFont="1" applyFill="1" applyBorder="1" applyAlignment="1">
      <alignment horizontal="center" vertical="center"/>
    </xf>
    <xf numFmtId="3" fontId="16" fillId="55" borderId="36" xfId="0" applyNumberFormat="1" applyFont="1" applyFill="1" applyBorder="1" applyAlignment="1">
      <alignment vertical="center"/>
    </xf>
    <xf numFmtId="3" fontId="4" fillId="0" borderId="5" xfId="0" applyNumberFormat="1" applyFont="1" applyBorder="1" applyAlignment="1" applyProtection="1">
      <alignment horizontal="left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169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4" fontId="4" fillId="0" borderId="5" xfId="0" applyNumberFormat="1" applyFont="1" applyBorder="1" applyAlignment="1">
      <alignment vertical="center" wrapText="1"/>
    </xf>
    <xf numFmtId="169" fontId="4" fillId="0" borderId="5" xfId="0" applyNumberFormat="1" applyFont="1" applyBorder="1" applyAlignment="1" applyProtection="1">
      <alignment vertical="center" wrapText="1"/>
      <protection locked="0"/>
    </xf>
    <xf numFmtId="4" fontId="4" fillId="0" borderId="6" xfId="0" applyNumberFormat="1" applyFont="1" applyBorder="1" applyAlignment="1">
      <alignment vertical="center" wrapText="1"/>
    </xf>
    <xf numFmtId="169" fontId="4" fillId="0" borderId="45" xfId="0" applyNumberFormat="1" applyFont="1" applyBorder="1" applyAlignment="1" applyProtection="1">
      <alignment vertical="center" wrapText="1"/>
      <protection locked="0"/>
    </xf>
    <xf numFmtId="4" fontId="4" fillId="0" borderId="45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3" fontId="16" fillId="55" borderId="36" xfId="0" applyNumberFormat="1" applyFont="1" applyFill="1" applyBorder="1" applyAlignment="1">
      <alignment vertical="center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169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169" fontId="4" fillId="0" borderId="5" xfId="0" applyNumberFormat="1" applyFont="1" applyBorder="1" applyAlignment="1" applyProtection="1">
      <alignment vertical="center" wrapText="1"/>
      <protection locked="0"/>
    </xf>
    <xf numFmtId="4" fontId="4" fillId="0" borderId="6" xfId="0" applyNumberFormat="1" applyFont="1" applyBorder="1" applyAlignment="1">
      <alignment vertical="center" wrapText="1"/>
    </xf>
    <xf numFmtId="169" fontId="4" fillId="0" borderId="45" xfId="0" applyNumberFormat="1" applyFont="1" applyBorder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/>
      <protection hidden="1"/>
    </xf>
    <xf numFmtId="3" fontId="16" fillId="55" borderId="45" xfId="0" applyNumberFormat="1" applyFont="1" applyFill="1" applyBorder="1" applyAlignment="1">
      <alignment horizontal="left" vertical="center"/>
    </xf>
    <xf numFmtId="3" fontId="4" fillId="0" borderId="5" xfId="0" applyNumberFormat="1" applyFont="1" applyBorder="1" applyAlignment="1" applyProtection="1">
      <alignment vertical="center" wrapText="1"/>
      <protection locked="0"/>
    </xf>
    <xf numFmtId="3" fontId="16" fillId="55" borderId="45" xfId="0" applyNumberFormat="1" applyFont="1" applyFill="1" applyBorder="1" applyAlignment="1">
      <alignment horizontal="center" vertical="center"/>
    </xf>
    <xf numFmtId="3" fontId="16" fillId="55" borderId="5" xfId="0" applyNumberFormat="1" applyFont="1" applyFill="1" applyBorder="1" applyAlignment="1">
      <alignment vertical="center"/>
    </xf>
    <xf numFmtId="3" fontId="16" fillId="55" borderId="45" xfId="0" applyNumberFormat="1" applyFont="1" applyFill="1" applyBorder="1" applyAlignment="1">
      <alignment horizontal="center" vertical="center"/>
    </xf>
    <xf numFmtId="3" fontId="16" fillId="55" borderId="5" xfId="0" applyNumberFormat="1" applyFont="1" applyFill="1" applyBorder="1" applyAlignment="1">
      <alignment vertical="center"/>
    </xf>
    <xf numFmtId="9" fontId="168" fillId="0" borderId="5" xfId="0" applyNumberFormat="1" applyFont="1" applyBorder="1" applyAlignment="1" applyProtection="1">
      <alignment horizontal="center" vertical="center" wrapText="1"/>
      <protection locked="0"/>
    </xf>
    <xf numFmtId="3" fontId="13" fillId="55" borderId="5" xfId="0" applyNumberFormat="1" applyFont="1" applyFill="1" applyBorder="1" applyAlignment="1">
      <alignment vertical="center"/>
    </xf>
    <xf numFmtId="3" fontId="9" fillId="55" borderId="45" xfId="0" applyNumberFormat="1" applyFont="1" applyFill="1" applyBorder="1" applyAlignment="1">
      <alignment vertical="center"/>
    </xf>
    <xf numFmtId="3" fontId="9" fillId="55" borderId="5" xfId="0" applyNumberFormat="1" applyFont="1" applyFill="1" applyBorder="1" applyAlignment="1">
      <alignment vertical="center"/>
    </xf>
    <xf numFmtId="4" fontId="9" fillId="56" borderId="5" xfId="0" applyNumberFormat="1" applyFont="1" applyFill="1" applyBorder="1" applyAlignment="1">
      <alignment horizontal="center" vertical="center"/>
    </xf>
    <xf numFmtId="4" fontId="9" fillId="56" borderId="6" xfId="0" applyNumberFormat="1" applyFont="1" applyFill="1" applyBorder="1" applyAlignment="1">
      <alignment horizontal="center" vertical="center"/>
    </xf>
    <xf numFmtId="3" fontId="16" fillId="55" borderId="45" xfId="0" applyNumberFormat="1" applyFont="1" applyFill="1" applyBorder="1" applyAlignment="1">
      <alignment vertical="center"/>
    </xf>
    <xf numFmtId="3" fontId="16" fillId="55" borderId="45" xfId="0" applyNumberFormat="1" applyFont="1" applyFill="1" applyBorder="1" applyAlignment="1">
      <alignment vertical="center"/>
    </xf>
    <xf numFmtId="4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4" fontId="4" fillId="0" borderId="5" xfId="0" applyNumberFormat="1" applyFont="1" applyBorder="1" applyAlignment="1" applyProtection="1">
      <alignment vertical="center" wrapText="1"/>
      <protection locked="0"/>
    </xf>
    <xf numFmtId="4" fontId="8" fillId="45" borderId="5" xfId="0" applyNumberFormat="1" applyFont="1" applyFill="1" applyBorder="1" applyAlignment="1">
      <alignment vertical="center"/>
    </xf>
    <xf numFmtId="4" fontId="8" fillId="45" borderId="6" xfId="0" applyNumberFormat="1" applyFont="1" applyFill="1" applyBorder="1" applyAlignment="1">
      <alignment vertical="center"/>
    </xf>
    <xf numFmtId="169" fontId="4" fillId="0" borderId="5" xfId="0" applyNumberFormat="1" applyFont="1" applyBorder="1" applyAlignment="1" applyProtection="1">
      <alignment horizontal="right" vertical="center" wrapText="1"/>
      <protection locked="0"/>
    </xf>
    <xf numFmtId="167" fontId="4" fillId="0" borderId="5" xfId="0" applyNumberFormat="1" applyFont="1" applyBorder="1" applyAlignment="1">
      <alignment vertical="center" wrapText="1"/>
    </xf>
    <xf numFmtId="167" fontId="4" fillId="0" borderId="5" xfId="0" applyNumberFormat="1" applyFont="1" applyBorder="1" applyAlignment="1" applyProtection="1">
      <alignment vertical="center" wrapText="1"/>
      <protection locked="0"/>
    </xf>
    <xf numFmtId="167" fontId="4" fillId="0" borderId="6" xfId="0" applyNumberFormat="1" applyFont="1" applyBorder="1" applyAlignment="1">
      <alignment vertical="center" wrapText="1"/>
    </xf>
    <xf numFmtId="167" fontId="4" fillId="0" borderId="45" xfId="0" applyNumberFormat="1" applyFont="1" applyBorder="1" applyAlignment="1">
      <alignment vertical="center" wrapText="1"/>
    </xf>
    <xf numFmtId="3" fontId="13" fillId="55" borderId="5" xfId="0" applyNumberFormat="1" applyFont="1" applyFill="1" applyBorder="1" applyAlignment="1">
      <alignment vertical="center"/>
    </xf>
    <xf numFmtId="9" fontId="4" fillId="0" borderId="5" xfId="15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Border="1" applyAlignment="1" applyProtection="1">
      <alignment vertical="center" wrapText="1"/>
      <protection locked="0"/>
    </xf>
    <xf numFmtId="3" fontId="169" fillId="0" borderId="5" xfId="0" applyNumberFormat="1" applyFont="1" applyBorder="1" applyAlignment="1">
      <alignment horizontal="center" vertical="center"/>
    </xf>
    <xf numFmtId="169" fontId="4" fillId="0" borderId="5" xfId="0" applyNumberFormat="1" applyFont="1" applyBorder="1" applyAlignment="1" applyProtection="1">
      <alignment horizontal="right" vertical="center" wrapText="1"/>
      <protection locked="0"/>
    </xf>
    <xf numFmtId="3" fontId="170" fillId="0" borderId="5" xfId="0" applyNumberFormat="1" applyFont="1" applyBorder="1" applyAlignment="1" applyProtection="1">
      <alignment horizontal="center" vertical="center" wrapText="1"/>
      <protection locked="0"/>
    </xf>
    <xf numFmtId="3" fontId="170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>
      <alignment horizontal="center" vertical="center"/>
    </xf>
    <xf numFmtId="3" fontId="168" fillId="0" borderId="5" xfId="0" applyNumberFormat="1" applyFont="1" applyBorder="1" applyAlignment="1" applyProtection="1">
      <alignment wrapText="1"/>
      <protection locked="0"/>
    </xf>
    <xf numFmtId="9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wrapText="1"/>
      <protection locked="0"/>
    </xf>
    <xf numFmtId="3" fontId="9" fillId="55" borderId="46" xfId="0" applyNumberFormat="1" applyFont="1" applyFill="1" applyBorder="1" applyAlignment="1">
      <alignment vertical="center"/>
    </xf>
    <xf numFmtId="3" fontId="9" fillId="55" borderId="12" xfId="0" applyNumberFormat="1" applyFont="1" applyFill="1" applyBorder="1" applyAlignment="1">
      <alignment vertical="center"/>
    </xf>
    <xf numFmtId="3" fontId="9" fillId="45" borderId="12" xfId="0" applyNumberFormat="1" applyFont="1" applyFill="1" applyBorder="1" applyAlignment="1">
      <alignment horizontal="left" vertical="center"/>
    </xf>
    <xf numFmtId="167" fontId="9" fillId="45" borderId="12" xfId="0" applyNumberFormat="1" applyFont="1" applyFill="1" applyBorder="1" applyAlignment="1">
      <alignment horizontal="center" vertical="center"/>
    </xf>
    <xf numFmtId="169" fontId="9" fillId="45" borderId="12" xfId="0" applyNumberFormat="1" applyFont="1" applyFill="1" applyBorder="1" applyAlignment="1">
      <alignment horizontal="right" vertical="center"/>
    </xf>
    <xf numFmtId="4" fontId="9" fillId="56" borderId="12" xfId="0" applyNumberFormat="1" applyFont="1" applyFill="1" applyBorder="1" applyAlignment="1">
      <alignment horizontal="center" vertical="center"/>
    </xf>
    <xf numFmtId="4" fontId="9" fillId="56" borderId="47" xfId="0" applyNumberFormat="1" applyFont="1" applyFill="1" applyBorder="1" applyAlignment="1">
      <alignment horizontal="center" vertical="center"/>
    </xf>
    <xf numFmtId="3" fontId="4" fillId="55" borderId="5" xfId="0" applyNumberFormat="1" applyFont="1" applyFill="1" applyBorder="1" applyAlignment="1">
      <alignment horizontal="left" vertical="center" wrapText="1"/>
    </xf>
    <xf numFmtId="3" fontId="4" fillId="57" borderId="5" xfId="0" applyNumberFormat="1" applyFont="1" applyFill="1" applyBorder="1" applyAlignment="1">
      <alignment horizontal="left" vertical="center" wrapText="1"/>
    </xf>
    <xf numFmtId="3" fontId="16" fillId="55" borderId="48" xfId="0" applyNumberFormat="1" applyFont="1" applyFill="1" applyBorder="1" applyAlignment="1">
      <alignment vertical="center"/>
    </xf>
    <xf numFmtId="3" fontId="13" fillId="55" borderId="49" xfId="0" applyNumberFormat="1" applyFont="1" applyFill="1" applyBorder="1" applyAlignment="1">
      <alignment vertical="center"/>
    </xf>
    <xf numFmtId="3" fontId="4" fillId="45" borderId="49" xfId="0" applyNumberFormat="1" applyFont="1" applyFill="1" applyBorder="1" applyAlignment="1">
      <alignment horizontal="left" vertical="center" wrapText="1"/>
    </xf>
    <xf numFmtId="3" fontId="8" fillId="45" borderId="49" xfId="0" applyNumberFormat="1" applyFont="1" applyFill="1" applyBorder="1" applyAlignment="1">
      <alignment horizontal="left" vertical="center" wrapText="1"/>
    </xf>
    <xf numFmtId="3" fontId="8" fillId="45" borderId="49" xfId="0" applyNumberFormat="1" applyFont="1" applyFill="1" applyBorder="1" applyAlignment="1">
      <alignment horizontal="center" vertical="center" wrapText="1"/>
    </xf>
    <xf numFmtId="169" fontId="8" fillId="45" borderId="49" xfId="0" applyNumberFormat="1" applyFont="1" applyFill="1" applyBorder="1" applyAlignment="1">
      <alignment horizontal="right" vertical="center" wrapText="1"/>
    </xf>
    <xf numFmtId="3" fontId="8" fillId="45" borderId="50" xfId="0" applyNumberFormat="1" applyFont="1" applyFill="1" applyBorder="1" applyAlignment="1">
      <alignment horizontal="center" vertical="center"/>
    </xf>
    <xf numFmtId="4" fontId="8" fillId="45" borderId="49" xfId="0" applyNumberFormat="1" applyFont="1" applyFill="1" applyBorder="1" applyAlignment="1">
      <alignment vertical="center" wrapText="1"/>
    </xf>
    <xf numFmtId="169" fontId="8" fillId="45" borderId="49" xfId="0" applyNumberFormat="1" applyFont="1" applyFill="1" applyBorder="1" applyAlignment="1">
      <alignment vertical="center" wrapText="1"/>
    </xf>
    <xf numFmtId="4" fontId="14" fillId="45" borderId="49" xfId="0" applyNumberFormat="1" applyFont="1" applyFill="1" applyBorder="1" applyAlignment="1">
      <alignment vertical="center" wrapText="1"/>
    </xf>
    <xf numFmtId="3" fontId="8" fillId="45" borderId="50" xfId="0" applyNumberFormat="1" applyFont="1" applyFill="1" applyBorder="1" applyAlignment="1">
      <alignment vertical="center" wrapText="1"/>
    </xf>
    <xf numFmtId="169" fontId="8" fillId="45" borderId="48" xfId="0" applyNumberFormat="1" applyFont="1" applyFill="1" applyBorder="1" applyAlignment="1">
      <alignment vertical="center" wrapText="1"/>
    </xf>
    <xf numFmtId="4" fontId="8" fillId="45" borderId="48" xfId="0" applyNumberFormat="1" applyFont="1" applyFill="1" applyBorder="1" applyAlignment="1">
      <alignment vertical="center" wrapText="1"/>
    </xf>
    <xf numFmtId="3" fontId="8" fillId="45" borderId="49" xfId="0" applyNumberFormat="1" applyFont="1" applyFill="1" applyBorder="1" applyAlignment="1">
      <alignment vertical="center" wrapText="1"/>
    </xf>
    <xf numFmtId="169" fontId="8" fillId="44" borderId="27" xfId="0" applyNumberFormat="1" applyFont="1" applyFill="1" applyBorder="1" applyAlignment="1">
      <alignment vertical="center" wrapText="1"/>
    </xf>
    <xf numFmtId="169" fontId="8" fillId="44" borderId="0" xfId="0" applyNumberFormat="1" applyFont="1" applyFill="1" applyAlignment="1">
      <alignment horizontal="center" vertical="center" wrapText="1"/>
    </xf>
    <xf numFmtId="169" fontId="8" fillId="44" borderId="0" xfId="0" applyNumberFormat="1" applyFont="1" applyFill="1" applyAlignment="1">
      <alignment vertical="center"/>
    </xf>
    <xf numFmtId="4" fontId="11" fillId="44" borderId="0" xfId="0" applyNumberFormat="1" applyFont="1" applyFill="1" applyAlignment="1">
      <alignment vertical="center"/>
    </xf>
    <xf numFmtId="3" fontId="11" fillId="44" borderId="0" xfId="0" applyNumberFormat="1" applyFont="1" applyFill="1" applyAlignment="1">
      <alignment vertical="center"/>
    </xf>
    <xf numFmtId="3" fontId="9" fillId="3" borderId="51" xfId="0" applyNumberFormat="1" applyFont="1" applyFill="1" applyBorder="1" applyAlignment="1">
      <alignment horizontal="right" vertical="center" wrapText="1"/>
    </xf>
    <xf numFmtId="4" fontId="8" fillId="45" borderId="28" xfId="0" applyNumberFormat="1" applyFont="1" applyFill="1" applyBorder="1" applyAlignment="1">
      <alignment vertical="center" wrapText="1"/>
    </xf>
    <xf numFmtId="4" fontId="8" fillId="45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65" fillId="0" borderId="28" xfId="0" applyFont="1" applyBorder="1" applyAlignment="1">
      <alignment horizontal="center" vertical="center"/>
    </xf>
    <xf numFmtId="0" fontId="165" fillId="0" borderId="18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9" fillId="3" borderId="18" xfId="0" applyNumberFormat="1" applyFont="1" applyFill="1" applyBorder="1" applyAlignment="1">
      <alignment horizontal="center" vertical="center"/>
    </xf>
    <xf numFmtId="3" fontId="162" fillId="3" borderId="18" xfId="0" applyNumberFormat="1" applyFont="1" applyFill="1" applyBorder="1" applyAlignment="1">
      <alignment horizontal="center" vertical="center"/>
    </xf>
    <xf numFmtId="3" fontId="9" fillId="3" borderId="28" xfId="0" applyNumberFormat="1" applyFont="1" applyFill="1" applyBorder="1" applyAlignment="1">
      <alignment horizontal="left" vertical="center" wrapText="1"/>
    </xf>
    <xf numFmtId="3" fontId="9" fillId="3" borderId="36" xfId="0" applyNumberFormat="1" applyFont="1" applyFill="1" applyBorder="1" applyAlignment="1">
      <alignment horizontal="left" vertical="center" wrapText="1"/>
    </xf>
    <xf numFmtId="3" fontId="15" fillId="50" borderId="28" xfId="0" applyNumberFormat="1" applyFont="1" applyFill="1" applyBorder="1" applyAlignment="1">
      <alignment horizontal="left" vertical="center" wrapText="1"/>
    </xf>
    <xf numFmtId="3" fontId="15" fillId="50" borderId="36" xfId="0" applyNumberFormat="1" applyFont="1" applyFill="1" applyBorder="1" applyAlignment="1">
      <alignment horizontal="left" vertical="center" wrapText="1"/>
    </xf>
    <xf numFmtId="3" fontId="8" fillId="48" borderId="28" xfId="0" applyNumberFormat="1" applyFont="1" applyFill="1" applyBorder="1" applyAlignment="1">
      <alignment horizontal="center" vertical="center"/>
    </xf>
    <xf numFmtId="3" fontId="8" fillId="48" borderId="18" xfId="0" applyNumberFormat="1" applyFont="1" applyFill="1" applyBorder="1" applyAlignment="1">
      <alignment horizontal="center" vertical="center"/>
    </xf>
    <xf numFmtId="3" fontId="8" fillId="48" borderId="36" xfId="0" applyNumberFormat="1" applyFont="1" applyFill="1" applyBorder="1" applyAlignment="1">
      <alignment vertical="center"/>
    </xf>
    <xf numFmtId="3" fontId="9" fillId="5" borderId="28" xfId="0" applyNumberFormat="1" applyFont="1" applyFill="1" applyBorder="1" applyAlignment="1">
      <alignment horizontal="center" vertical="center"/>
    </xf>
    <xf numFmtId="3" fontId="9" fillId="5" borderId="18" xfId="0" applyNumberFormat="1" applyFont="1" applyFill="1" applyBorder="1" applyAlignment="1">
      <alignment horizontal="center" vertical="center"/>
    </xf>
    <xf numFmtId="3" fontId="9" fillId="49" borderId="52" xfId="0" applyNumberFormat="1" applyFont="1" applyFill="1" applyBorder="1" applyAlignment="1">
      <alignment horizontal="center" vertical="center" wrapText="1"/>
    </xf>
    <xf numFmtId="3" fontId="9" fillId="49" borderId="53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/>
    </xf>
    <xf numFmtId="3" fontId="9" fillId="3" borderId="28" xfId="0" applyNumberFormat="1" applyFont="1" applyFill="1" applyBorder="1" applyAlignment="1">
      <alignment horizontal="left" vertical="center" wrapText="1"/>
    </xf>
    <xf numFmtId="3" fontId="9" fillId="3" borderId="36" xfId="0" applyNumberFormat="1" applyFont="1" applyFill="1" applyBorder="1" applyAlignment="1">
      <alignment horizontal="left" vertical="center" wrapText="1"/>
    </xf>
    <xf numFmtId="3" fontId="15" fillId="50" borderId="28" xfId="0" applyNumberFormat="1" applyFont="1" applyFill="1" applyBorder="1" applyAlignment="1">
      <alignment horizontal="left" vertical="center" wrapText="1"/>
    </xf>
    <xf numFmtId="3" fontId="15" fillId="50" borderId="36" xfId="0" applyNumberFormat="1" applyFont="1" applyFill="1" applyBorder="1" applyAlignment="1">
      <alignment horizontal="left" vertical="center" wrapText="1"/>
    </xf>
    <xf numFmtId="3" fontId="8" fillId="48" borderId="28" xfId="0" applyNumberFormat="1" applyFont="1" applyFill="1" applyBorder="1" applyAlignment="1">
      <alignment horizontal="center" vertical="center"/>
    </xf>
    <xf numFmtId="3" fontId="8" fillId="48" borderId="18" xfId="0" applyNumberFormat="1" applyFont="1" applyFill="1" applyBorder="1" applyAlignment="1">
      <alignment horizontal="center" vertical="center"/>
    </xf>
    <xf numFmtId="3" fontId="8" fillId="48" borderId="36" xfId="0" applyNumberFormat="1" applyFont="1" applyFill="1" applyBorder="1" applyAlignment="1">
      <alignment horizontal="center" vertical="center"/>
    </xf>
    <xf numFmtId="167" fontId="3" fillId="53" borderId="28" xfId="0" applyNumberFormat="1" applyFont="1" applyFill="1" applyBorder="1" applyAlignment="1">
      <alignment horizontal="center" vertical="center"/>
    </xf>
    <xf numFmtId="167" fontId="3" fillId="53" borderId="36" xfId="0" applyNumberFormat="1" applyFont="1" applyFill="1" applyBorder="1" applyAlignment="1">
      <alignment horizontal="center" vertical="center"/>
    </xf>
    <xf numFmtId="3" fontId="9" fillId="5" borderId="28" xfId="0" applyNumberFormat="1" applyFont="1" applyFill="1" applyBorder="1" applyAlignment="1">
      <alignment horizontal="center" vertical="center"/>
    </xf>
    <xf numFmtId="4" fontId="8" fillId="5" borderId="18" xfId="0" applyNumberFormat="1" applyFont="1" applyFill="1" applyBorder="1" applyAlignment="1">
      <alignment horizontal="center" vertical="center"/>
    </xf>
    <xf numFmtId="3" fontId="9" fillId="5" borderId="18" xfId="0" applyNumberFormat="1" applyFont="1" applyFill="1" applyBorder="1" applyAlignment="1">
      <alignment horizontal="center" vertical="center"/>
    </xf>
    <xf numFmtId="3" fontId="9" fillId="49" borderId="52" xfId="0" applyNumberFormat="1" applyFont="1" applyFill="1" applyBorder="1" applyAlignment="1">
      <alignment horizontal="center" vertical="center" wrapText="1"/>
    </xf>
    <xf numFmtId="4" fontId="8" fillId="49" borderId="53" xfId="0" applyNumberFormat="1" applyFont="1" applyFill="1" applyBorder="1" applyAlignment="1">
      <alignment horizontal="center" vertical="center" wrapText="1"/>
    </xf>
    <xf numFmtId="3" fontId="9" fillId="3" borderId="51" xfId="0" applyNumberFormat="1" applyFont="1" applyFill="1" applyBorder="1" applyAlignment="1">
      <alignment horizontal="left" vertical="center" wrapText="1"/>
    </xf>
    <xf numFmtId="3" fontId="9" fillId="3" borderId="54" xfId="0" applyNumberFormat="1" applyFont="1" applyFill="1" applyBorder="1" applyAlignment="1">
      <alignment horizontal="left" vertical="center" wrapText="1"/>
    </xf>
    <xf numFmtId="167" fontId="3" fillId="53" borderId="18" xfId="0" applyNumberFormat="1" applyFont="1" applyFill="1" applyBorder="1" applyAlignment="1">
      <alignment horizontal="center" vertical="center"/>
    </xf>
    <xf numFmtId="3" fontId="9" fillId="5" borderId="55" xfId="0" applyNumberFormat="1" applyFont="1" applyFill="1" applyBorder="1" applyAlignment="1">
      <alignment horizontal="center" vertical="center"/>
    </xf>
    <xf numFmtId="3" fontId="9" fillId="5" borderId="17" xfId="0" applyNumberFormat="1" applyFont="1" applyFill="1" applyBorder="1" applyAlignment="1">
      <alignment horizontal="center" vertical="center"/>
    </xf>
    <xf numFmtId="3" fontId="9" fillId="5" borderId="56" xfId="0" applyNumberFormat="1" applyFont="1" applyFill="1" applyBorder="1" applyAlignment="1">
      <alignment horizontal="center" vertical="center"/>
    </xf>
    <xf numFmtId="3" fontId="9" fillId="49" borderId="55" xfId="0" applyNumberFormat="1" applyFont="1" applyFill="1" applyBorder="1" applyAlignment="1">
      <alignment horizontal="center" vertical="center" wrapText="1"/>
    </xf>
    <xf numFmtId="3" fontId="9" fillId="49" borderId="56" xfId="0" applyNumberFormat="1" applyFont="1" applyFill="1" applyBorder="1" applyAlignment="1">
      <alignment horizontal="center" vertical="center" wrapText="1"/>
    </xf>
    <xf numFmtId="3" fontId="9" fillId="3" borderId="55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</cellXfs>
  <cellStyles count="3133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350" xfId="20"/>
    <cellStyle name="Normal 2" xfId="21"/>
    <cellStyle name="Normal 350 2" xfId="22"/>
    <cellStyle name="Normal 3" xfId="23"/>
    <cellStyle name="Обычный 2" xfId="24"/>
    <cellStyle name="Normal 3 2" xfId="25"/>
    <cellStyle name="Normal 16" xfId="26"/>
    <cellStyle name="Normal 3 5" xfId="27"/>
    <cellStyle name="Normal 2 4" xfId="28"/>
    <cellStyle name="Normal 2 6" xfId="29"/>
    <cellStyle name="Normal 2 2" xfId="30"/>
    <cellStyle name="" xfId="31"/>
    <cellStyle name="" xfId="32"/>
    <cellStyle name="" xfId="33"/>
    <cellStyle name="" xfId="34"/>
    <cellStyle name="" xfId="35"/>
    <cellStyle name="" xfId="36"/>
    <cellStyle name="" xfId="37"/>
    <cellStyle name="" xfId="38"/>
    <cellStyle name="%40 - Vurgu1 2" xfId="39"/>
    <cellStyle name="%40 - Vurgu2 2" xfId="40"/>
    <cellStyle name="%40 - Vurgu3 2" xfId="41"/>
    <cellStyle name="%40 - Vurgu4 2" xfId="42"/>
    <cellStyle name="%40 - Vurgu5 2" xfId="43"/>
    <cellStyle name="%40 - Vurgu6 2" xfId="44"/>
    <cellStyle name="(0.0%)" xfId="45"/>
    <cellStyle name="?" xfId="46"/>
    <cellStyle name="??&amp;O?&amp;H?_x0008__x000F__x0007_?_x0007__x0001__x0001_" xfId="47"/>
    <cellStyle name="??&amp;O?&amp;H?_x0008_??_x0007__x0001__x0001_" xfId="48"/>
    <cellStyle name="???_??" xfId="49"/>
    <cellStyle name="??_??" xfId="50"/>
    <cellStyle name="?_borcihr2" xfId="51"/>
    <cellStyle name="?_borcihr2_BİLGİhes" xfId="52"/>
    <cellStyle name="?_borcihr2_Biphesap" xfId="53"/>
    <cellStyle name="?_borcihr2_GUM-IK" xfId="54"/>
    <cellStyle name="?_borcihr2_H-Onar-R2" xfId="55"/>
    <cellStyle name="?_borcihr2_IDARE-CS" xfId="56"/>
    <cellStyle name="?_borcihr2_IDARE-CSf" xfId="57"/>
    <cellStyle name="?_borcihr2_Kapitalhesap" xfId="58"/>
    <cellStyle name="?_borcihr2_Karahanhesap-2" xfId="59"/>
    <cellStyle name="?_borcihr2_KBIYIK-IKR" xfId="60"/>
    <cellStyle name="?_borcihr2_Mvana" xfId="61"/>
    <cellStyle name="?_borcihr2_ozcanhesap" xfId="62"/>
    <cellStyle name="?_borcihr2_TÜRKER IK1" xfId="63"/>
    <cellStyle name="_1.2-HOTEL low current" xfId="64"/>
    <cellStyle name="_1.3-HOTEL low current" xfId="65"/>
    <cellStyle name="_20040916-2 元積BQ(為替レート変更)" xfId="66"/>
    <cellStyle name="_58.PARSEL" xfId="67"/>
    <cellStyle name="_58.PARSEL" xfId="68"/>
    <cellStyle name="_58hesr1" xfId="69"/>
    <cellStyle name="_58hesr1" xfId="70"/>
    <cellStyle name="_58hesr1_BİLGİhes" xfId="71"/>
    <cellStyle name="_58hesr1_Biphesap" xfId="72"/>
    <cellStyle name="_58hesr1_cihsec" xfId="73"/>
    <cellStyle name="_58hesr1_H-Onar-R2" xfId="74"/>
    <cellStyle name="_58hesr1_KBIYIK-IKR" xfId="75"/>
    <cellStyle name="_58hesr1_Mvana" xfId="76"/>
    <cellStyle name="_58hesr1_TÜRKER IK1" xfId="77"/>
    <cellStyle name="_58hesr1_YEMEKHES" xfId="78"/>
    <cellStyle name="_5-KOSEBIY-B" xfId="79"/>
    <cellStyle name="_6-KOSEBHES-YH" xfId="80"/>
    <cellStyle name="_6-KOSEBHES-YH" xfId="81"/>
    <cellStyle name="_A TİPİ ÖMERLİ" xfId="82"/>
    <cellStyle name="_ABAY_Budget_table" xfId="83"/>
    <cellStyle name="_AFD-TURAN-Building-1-MECHANICAL-BOQ-4-7-2007-revision-0" xfId="84"/>
    <cellStyle name="_aka" xfId="85"/>
    <cellStyle name="_ALMANOKUL" xfId="86"/>
    <cellStyle name="_ALMANOKUL_Almanhesap" xfId="87"/>
    <cellStyle name="_ALMANOKUL_Almanhesap_BİLGİhes" xfId="88"/>
    <cellStyle name="_ALMANOKUL_Almanhesap_Biphesap" xfId="89"/>
    <cellStyle name="_ALMANOKUL_Almanhesap_cihsec" xfId="90"/>
    <cellStyle name="_ALMANOKUL_Almanhesap_H-Onar-R2" xfId="91"/>
    <cellStyle name="_ALMANOKUL_Almanhesap_KBIYIK-IKR" xfId="92"/>
    <cellStyle name="_ALMANOKUL_Almanhesap_TÜRKER IK1" xfId="93"/>
    <cellStyle name="_Almaty Otel elec boq.r.0.2" xfId="94"/>
    <cellStyle name="_ALMATY-OTEL-ELEK-TESISATI-KESIF-OZETI" xfId="95"/>
    <cellStyle name="_ALURADSEC" xfId="96"/>
    <cellStyle name="_ALURADSEC" xfId="97"/>
    <cellStyle name="_ALURADSEC_1" xfId="98"/>
    <cellStyle name="_ALURADSEC_Kitap2" xfId="99"/>
    <cellStyle name="_ALURADSEC_Kitap2_BİLGİhes" xfId="100"/>
    <cellStyle name="_ALURADSEC_Kitap2_Biphesap" xfId="101"/>
    <cellStyle name="_ALURADSEC_Kitap2_GUM-IK" xfId="102"/>
    <cellStyle name="_ALURADSEC_Kitap2_H-Onar-R2" xfId="103"/>
    <cellStyle name="_ALURADSEC_Kitap2_IDARE-CS" xfId="104"/>
    <cellStyle name="_ALURADSEC_Kitap2_IDARE-CSf" xfId="105"/>
    <cellStyle name="_ALURADSEC_Kitap2_Kapitalhesap" xfId="106"/>
    <cellStyle name="_ALURADSEC_Kitap2_Karahanhesap-2" xfId="107"/>
    <cellStyle name="_ALURADSEC_Kitap2_KBIYIK-IKR" xfId="108"/>
    <cellStyle name="_ALURADSEC_Kitap2_Mvana" xfId="109"/>
    <cellStyle name="_ALURADSEC_Kitap2_ozcanhesap" xfId="110"/>
    <cellStyle name="_ALURADSEC_Kitap2_TÜRKER IK1" xfId="111"/>
    <cellStyle name="_ALURADSEC_Radyator" xfId="112"/>
    <cellStyle name="_anel20042205" xfId="113"/>
    <cellStyle name="_Appendix_1" xfId="114"/>
    <cellStyle name="_Appendix_1" xfId="115"/>
    <cellStyle name="_asfhesapr2" xfId="116"/>
    <cellStyle name="_Atelyekesif" xfId="117"/>
    <cellStyle name="_Backup of 58hesr1" xfId="118"/>
    <cellStyle name="_base" xfId="119"/>
    <cellStyle name="_BBOKUL-IY" xfId="120"/>
    <cellStyle name="_BFShesap" xfId="121"/>
    <cellStyle name="_BFShesap" xfId="122"/>
    <cellStyle name="_BIP-IY" xfId="123"/>
    <cellStyle name="_BİLGİhes" xfId="124"/>
    <cellStyle name="_bingolhes95" xfId="125"/>
    <cellStyle name="_Biphesap" xfId="126"/>
    <cellStyle name="_Biphesap" xfId="127"/>
    <cellStyle name="_Book1" xfId="128"/>
    <cellStyle name="_Borcelik" xfId="129"/>
    <cellStyle name="_Borcelik 2" xfId="130"/>
    <cellStyle name="_borcihr2" xfId="131"/>
    <cellStyle name="_borcihr2" xfId="132"/>
    <cellStyle name="_borcihr2_1" xfId="133"/>
    <cellStyle name="_borcihr2_58hesr1" xfId="134"/>
    <cellStyle name="_borcihr2_BİLGİhes" xfId="135"/>
    <cellStyle name="_borcihr2_Biphesap" xfId="136"/>
    <cellStyle name="_borcihr2_FULYABoyler" xfId="137"/>
    <cellStyle name="_borcihr2_GUM-IK" xfId="138"/>
    <cellStyle name="_borcihr2_Hesap2000-1" xfId="139"/>
    <cellStyle name="_borcihr2_H-Onar-R2" xfId="140"/>
    <cellStyle name="_borcihr2_IDARE-CS" xfId="141"/>
    <cellStyle name="_borcihr2_IDARE-CSf" xfId="142"/>
    <cellStyle name="_borcihr2_Kapitalhesap" xfId="143"/>
    <cellStyle name="_borcihr2_Karahanhesap-2" xfId="144"/>
    <cellStyle name="_borcihr2_KBIYIK-IKR" xfId="145"/>
    <cellStyle name="_borcihr2_Mvana" xfId="146"/>
    <cellStyle name="_borcihr2_ozcanhesap" xfId="147"/>
    <cellStyle name="_borcihr2_Radyator" xfId="148"/>
    <cellStyle name="_borcihr2_TÜRKER IK1" xfId="149"/>
    <cellStyle name="_borcihr2_UChesR" xfId="150"/>
    <cellStyle name="_Borg el Arab TAV.CCTV Teklif" xfId="151"/>
    <cellStyle name="_BORU HESABI" xfId="152"/>
    <cellStyle name="_Boyler" xfId="153"/>
    <cellStyle name="_Boyler" xfId="154"/>
    <cellStyle name="_BOYLER1" xfId="155"/>
    <cellStyle name="_BOYLER1" xfId="156"/>
    <cellStyle name="_BUYUK_EFES_ELEKTRIK-180906" xfId="157"/>
    <cellStyle name="_CARREFOUR" xfId="158"/>
    <cellStyle name="_CARREFOUR 2" xfId="159"/>
    <cellStyle name="_Casper PC_BYS_ Kesif Ozeti_Rev_02" xfId="160"/>
    <cellStyle name="_CINILI-ENG" xfId="161"/>
    <cellStyle name="_cihsec" xfId="162"/>
    <cellStyle name="_Compact-IY" xfId="163"/>
    <cellStyle name="_Cotroceni Mall elec.boq  r0.9" xfId="164"/>
    <cellStyle name="_dogalgaz" xfId="165"/>
    <cellStyle name="_DUŞANBE OTELTeklif  Keşif" xfId="166"/>
    <cellStyle name="_Ebora-IY" xfId="167"/>
    <cellStyle name="_ECE müh  Beloyarsk yurt maliyet analizi" xfId="168"/>
    <cellStyle name="_Equipments_Tac" xfId="169"/>
    <cellStyle name="_ERBİL.TEKLİF" xfId="170"/>
    <cellStyle name="_Erbil_EMO_Point_List_060719_01_V03" xfId="171"/>
    <cellStyle name="_ERSİN-EVRV" xfId="172"/>
    <cellStyle name="_fan coil secimi SON" xfId="173"/>
    <cellStyle name="_fan coil secimi SON_BİLGİhes" xfId="174"/>
    <cellStyle name="_fan coil secimi SON_Biphesap" xfId="175"/>
    <cellStyle name="_fan coil secimi SON_GUM-IK" xfId="176"/>
    <cellStyle name="_fan coil secimi SON_H-Onar-R2" xfId="177"/>
    <cellStyle name="_fan coil secimi SON_IDARE-CS" xfId="178"/>
    <cellStyle name="_fan coil secimi SON_IDARE-CSf" xfId="179"/>
    <cellStyle name="_fan coil secimi SON_Kapitalhesap" xfId="180"/>
    <cellStyle name="_fan coil secimi SON_Karahanhesap-2" xfId="181"/>
    <cellStyle name="_fan coil secimi SON_KBIYIK-IKR" xfId="182"/>
    <cellStyle name="_fan coil secimi SON_Mvana" xfId="183"/>
    <cellStyle name="_fan coil secimi SON_ozcanhesap" xfId="184"/>
    <cellStyle name="_fan coil secimi SON_TÜRKER IK1" xfId="185"/>
    <cellStyle name="_fc" xfId="186"/>
    <cellStyle name="_fc" xfId="187"/>
    <cellStyle name="_fctarik" xfId="188"/>
    <cellStyle name="_GE Security PRICEBOOK 2009 MASTER V1.6a 09-06-28  1200" xfId="189"/>
    <cellStyle name="_GE Security PRICEBOOK 2009 MASTER V1.6a 09-06-28  1200 2" xfId="190"/>
    <cellStyle name="_GE Security PRICEBOOK 2009 MASTER V1.6a 09-06-28  1200_Copy of UTC FS ULTRAVIEW ENTERPRISE VIDEO Pricelist 2010 MASTER V2 00_R3_JP" xfId="191"/>
    <cellStyle name="_GE Security PRICEBOOK 2009 MASTER V1.6a 09-06-28  1200_Sheet1" xfId="192"/>
    <cellStyle name="_GE Security PRICEBOOK 2009 MASTER V1.6a 09-06-28  1200_UltraView Enterprise Video" xfId="193"/>
    <cellStyle name="_GE Security PRICEBOOK 2009 MASTER V1.6a 09-06-28  1200_UVN_UVS_Enterprise_Price_List_2010" xfId="194"/>
    <cellStyle name="_Goksuhes" xfId="195"/>
    <cellStyle name="_Goksuhes_1" xfId="196"/>
    <cellStyle name="_GUM-IK" xfId="197"/>
    <cellStyle name="_GUM-IK" xfId="198"/>
    <cellStyle name="_GUM-IK_1" xfId="199"/>
    <cellStyle name="_GUM-IK_1_GUM-IK" xfId="200"/>
    <cellStyle name="_GUM-IK_1_IDARE-CS" xfId="201"/>
    <cellStyle name="_GUM-IK_2" xfId="202"/>
    <cellStyle name="_GUM-IK_GUM-IK" xfId="203"/>
    <cellStyle name="_GUM-IK_IDARE-CS" xfId="204"/>
    <cellStyle name="_GUM-IK_IDARE-CSf" xfId="205"/>
    <cellStyle name="_GUM-IK_YEMEKHES" xfId="206"/>
    <cellStyle name="_Gumrukcuoglumetraj" xfId="207"/>
    <cellStyle name="_Havalan" xfId="208"/>
    <cellStyle name="_Havalan_BFShesap" xfId="209"/>
    <cellStyle name="_Havalan_Biphesap" xfId="210"/>
    <cellStyle name="_Havalan_fc" xfId="211"/>
    <cellStyle name="_Havalan_ISIKAYB" xfId="212"/>
    <cellStyle name="_Havalan_Tarimhesap" xfId="213"/>
    <cellStyle name="_Havalan_UChesR" xfId="214"/>
    <cellStyle name="_Hesap2000-1" xfId="215"/>
    <cellStyle name="_HESAPR2r1" xfId="216"/>
    <cellStyle name="_H-Onar-R2" xfId="217"/>
    <cellStyle name="_IDARE-CS" xfId="218"/>
    <cellStyle name="_IDARE-CS" xfId="219"/>
    <cellStyle name="_ISIKAYB" xfId="220"/>
    <cellStyle name="_ISIKAYB" xfId="221"/>
    <cellStyle name="_ısıkaybı" xfId="222"/>
    <cellStyle name="_KANAL HESABI" xfId="223"/>
    <cellStyle name="_KANAL HESABI" xfId="224"/>
    <cellStyle name="_KANAL HESABI_BFShesap" xfId="225"/>
    <cellStyle name="_KANAL HESABI_Biphesap" xfId="226"/>
    <cellStyle name="_KANAL HESABI_fc" xfId="227"/>
    <cellStyle name="_KANAL HESABI_ISIKAYB" xfId="228"/>
    <cellStyle name="_KANAL HESABI_Tarimhesap" xfId="229"/>
    <cellStyle name="_KANAL HESABI_UChesR" xfId="230"/>
    <cellStyle name="_Kapitalhesap" xfId="231"/>
    <cellStyle name="_Kapitalhesap" xfId="232"/>
    <cellStyle name="_Kapitalhesapx" xfId="233"/>
    <cellStyle name="_Karahanhes" xfId="234"/>
    <cellStyle name="_KBIYIK-IKR" xfId="235"/>
    <cellStyle name="_Kitap2" xfId="236"/>
    <cellStyle name="_Kitap2" xfId="237"/>
    <cellStyle name="_Kitap2_1" xfId="238"/>
    <cellStyle name="_Kitap2_BİLGİhes" xfId="239"/>
    <cellStyle name="_Kitap2_Biphesap" xfId="240"/>
    <cellStyle name="_Kitap2_cihsec" xfId="241"/>
    <cellStyle name="_Kitap2_GUM-IK" xfId="242"/>
    <cellStyle name="_Kitap2_H-Onar-R2" xfId="243"/>
    <cellStyle name="_Kitap2_IDARE-CS" xfId="244"/>
    <cellStyle name="_Kitap2_IDARE-CSf" xfId="245"/>
    <cellStyle name="_Kitap2_Kapitalhesapx" xfId="246"/>
    <cellStyle name="_Kitap2_Karahanhesap-2" xfId="247"/>
    <cellStyle name="_Kitap2_Karahanhesap-2_BİLGİhes" xfId="248"/>
    <cellStyle name="_Kitap2_KBIYIK-IKR" xfId="249"/>
    <cellStyle name="_Kitap2_Mvana" xfId="250"/>
    <cellStyle name="_Kitap2_TÜRKER IK1" xfId="251"/>
    <cellStyle name="_Kitap2_YEMEKHES" xfId="252"/>
    <cellStyle name="_koray_esk_neo_170706" xfId="253"/>
    <cellStyle name="_Lafhesap" xfId="254"/>
    <cellStyle name="_List_of_contracts" xfId="255"/>
    <cellStyle name="_Margin Calculation all channels" xfId="256"/>
    <cellStyle name="_MEK TES. BOQ DOSYASI" xfId="257"/>
    <cellStyle name="_metraj1" xfId="258"/>
    <cellStyle name="_metraj1_BİLGİhes" xfId="259"/>
    <cellStyle name="_metraj1_Biphesap" xfId="260"/>
    <cellStyle name="_metraj1_GUM-IK" xfId="261"/>
    <cellStyle name="_metraj1_H-Onar-R2" xfId="262"/>
    <cellStyle name="_metraj1_IDARE-CS" xfId="263"/>
    <cellStyle name="_metraj1_IDARE-CSf" xfId="264"/>
    <cellStyle name="_metraj1_Kapitalhesap" xfId="265"/>
    <cellStyle name="_metraj1_Karahanhesap-2" xfId="266"/>
    <cellStyle name="_metraj1_KBIYIK-IKR" xfId="267"/>
    <cellStyle name="_metraj1_Mvana" xfId="268"/>
    <cellStyle name="_metraj1_ozcanhesap" xfId="269"/>
    <cellStyle name="_metraj1_TÜRKER IK1" xfId="270"/>
    <cellStyle name="_metrajr1" xfId="271"/>
    <cellStyle name="_metrajr1_(REVİZE)  İlk yatırım maliyetleri 10-12-2004........" xfId="272"/>
    <cellStyle name="_metrajr1_(REVİZE)  İlk yatırım maliyetleri h ventil kullanılırsa10-12-2004........" xfId="273"/>
    <cellStyle name="_metrajr1_2- Selenium29-04-2003" xfId="274"/>
    <cellStyle name="_metrajr1_çalışma dosyasıMekanik keşif 11.04.03" xfId="275"/>
    <cellStyle name="_metrajr1_çalışma dosyasıMekanik keşif 11.04.03...." xfId="276"/>
    <cellStyle name="_metrajr1_ESKİŞEHİR NATURA EVLERİ" xfId="277"/>
    <cellStyle name="_metrajr1_ESKİŞEHİR NATURA EVLERİ MEKANİK ODA VE ÇEVRE KEŞİF" xfId="278"/>
    <cellStyle name="_metrajr1_ESKİŞEHİR NATURA EVLERİ REVİZE MEKANİK KEŞİF (EURO)16-11-2006" xfId="279"/>
    <cellStyle name="_metrajr1_ESKİŞEHİR NATURA EVLERİ REVİZE MEKANİK KEŞİF (EURO)18-11-2006" xfId="280"/>
    <cellStyle name="_metrajr1_ESKİŞEHİR NATURA EVLERİ REVİZE MEKANİK KEŞİF (EURO)-kalde" xfId="281"/>
    <cellStyle name="_metrajr1_FULYAmetr" xfId="282"/>
    <cellStyle name="_metrajr1_FULYAmetr-cenk" xfId="283"/>
    <cellStyle name="_metrajr1_FULYAmetr-sıhhi" xfId="284"/>
    <cellStyle name="_metrajr1_Garaj suzgec tesisati  İlk yatırım maliyetleri 10-12-2004........" xfId="285"/>
    <cellStyle name="_metrajr1_keşif özeti 06--02-2005........" xfId="286"/>
    <cellStyle name="_metrajr1_KLIMA-METRAJ" xfId="287"/>
    <cellStyle name="_metrajr1_maliyetler 17-7-2004" xfId="288"/>
    <cellStyle name="_metrajr1_METRAJ" xfId="289"/>
    <cellStyle name="_metrajr1_naturakesif-14-11-2006-b.h düz." xfId="290"/>
    <cellStyle name="_metrajr1_naturakesif-31-10-2006" xfId="291"/>
    <cellStyle name="_metrajr1_örnek kesif" xfId="292"/>
    <cellStyle name="_metrajr1_su borusunun garajdan geçmesi hali" xfId="293"/>
    <cellStyle name="_Michurinsky_Mekanik_Isler_Teklifi" xfId="294"/>
    <cellStyle name="_Mor-e Elektrik-Noyabrsk-Okul-cal-31-01-2006" xfId="295"/>
    <cellStyle name="_Mor-e Elektrik-Salekhard Konser Salonu-cal-05-04-2006-Rev02" xfId="296"/>
    <cellStyle name="_Mvana" xfId="297"/>
    <cellStyle name="_Nokta Analizi_7. Continent_Rev01" xfId="298"/>
    <cellStyle name="_OFİS-IK" xfId="299"/>
    <cellStyle name="_OFİS-IK" xfId="300"/>
    <cellStyle name="_OFİS-IK_YEMEKHES" xfId="301"/>
    <cellStyle name="_Otopark RVZ" xfId="302"/>
    <cellStyle name="_ozcanhesap" xfId="303"/>
    <cellStyle name="_Pakmashes4b" xfId="304"/>
    <cellStyle name="_Pakmashes4b_BİLGİhes" xfId="305"/>
    <cellStyle name="_Pakmashes4b_Biphesap" xfId="306"/>
    <cellStyle name="_Pakmashes4b_cihsec" xfId="307"/>
    <cellStyle name="_Pakmashes4b_GUM-IK" xfId="308"/>
    <cellStyle name="_Pakmashes4b_H-Onar-R2" xfId="309"/>
    <cellStyle name="_Pakmashes4b_IDARE-CS" xfId="310"/>
    <cellStyle name="_Pakmashes4b_IDARE-CSf" xfId="311"/>
    <cellStyle name="_Pakmashes4b_Kapitalhesapx" xfId="312"/>
    <cellStyle name="_Pakmashes4b_Karahanhesap-2" xfId="313"/>
    <cellStyle name="_Pakmashes4b_Karahanhesap-2_BİLGİhes" xfId="314"/>
    <cellStyle name="_Pakmashes4b_KBIYIK-IKR" xfId="315"/>
    <cellStyle name="_Pakmashes4b_Mvana" xfId="316"/>
    <cellStyle name="_Pakmashes4b_TÜRKER IK1" xfId="317"/>
    <cellStyle name="_Pakmashes4b_YEMEKHES" xfId="318"/>
    <cellStyle name="_Pakmaslak" xfId="319"/>
    <cellStyle name="_Pakmaslak" xfId="320"/>
    <cellStyle name="_Pakmaslak_BİLGİhes" xfId="321"/>
    <cellStyle name="_Pakmaslak_Biphesap" xfId="322"/>
    <cellStyle name="_Pakmaslak_GUM-IK" xfId="323"/>
    <cellStyle name="_Pakmaslak_H-Onar-R2" xfId="324"/>
    <cellStyle name="_Pakmaslak_IDARE-CS" xfId="325"/>
    <cellStyle name="_Pakmaslak_IDARE-CSf" xfId="326"/>
    <cellStyle name="_Pakmaslak_Kapitalhesap" xfId="327"/>
    <cellStyle name="_Pakmaslak_Karahanhesap-2" xfId="328"/>
    <cellStyle name="_Pakmaslak_KBIYIK-IKR" xfId="329"/>
    <cellStyle name="_Pakmaslak_Mvana" xfId="330"/>
    <cellStyle name="_Pakmaslak_ozcanhesap" xfId="331"/>
    <cellStyle name="_Pakmaslak_TÜRKER IK1" xfId="332"/>
    <cellStyle name="_Pakmetraj" xfId="333"/>
    <cellStyle name="_Pakmetraj_(REVİZE)  İlk yatırım maliyetleri 10-12-2004........" xfId="334"/>
    <cellStyle name="_Pakmetraj_(REVİZE)  İlk yatırım maliyetleri h ventil kullanılırsa10-12-2004........" xfId="335"/>
    <cellStyle name="_Pakmetraj_2- Selenium29-04-2003" xfId="336"/>
    <cellStyle name="_Pakmetraj_çalışma dosyasıMekanik keşif 11.04.03" xfId="337"/>
    <cellStyle name="_Pakmetraj_çalışma dosyasıMekanik keşif 11.04.03...." xfId="338"/>
    <cellStyle name="_Pakmetraj_ESKİŞEHİR NATURA EVLERİ" xfId="339"/>
    <cellStyle name="_Pakmetraj_ESKİŞEHİR NATURA EVLERİ MEKANİK ODA VE ÇEVRE KEŞİF" xfId="340"/>
    <cellStyle name="_Pakmetraj_ESKİŞEHİR NATURA EVLERİ REVİZE MEKANİK KEŞİF (EURO)16-11-2006" xfId="341"/>
    <cellStyle name="_Pakmetraj_ESKİŞEHİR NATURA EVLERİ REVİZE MEKANİK KEŞİF (EURO)18-11-2006" xfId="342"/>
    <cellStyle name="_Pakmetraj_ESKİŞEHİR NATURA EVLERİ REVİZE MEKANİK KEŞİF (EURO)-kalde" xfId="343"/>
    <cellStyle name="_Pakmetraj_FULYAmetr" xfId="344"/>
    <cellStyle name="_Pakmetraj_FULYAmetr-cenk" xfId="345"/>
    <cellStyle name="_Pakmetraj_FULYAmetr-sıhhi" xfId="346"/>
    <cellStyle name="_Pakmetraj_Garaj suzgec tesisati  İlk yatırım maliyetleri 10-12-2004........" xfId="347"/>
    <cellStyle name="_Pakmetraj_keşif özeti 06--02-2005........" xfId="348"/>
    <cellStyle name="_Pakmetraj_KLIMA-METRAJ" xfId="349"/>
    <cellStyle name="_Pakmetraj_maliyetler 17-7-2004" xfId="350"/>
    <cellStyle name="_Pakmetraj_METRAJ" xfId="351"/>
    <cellStyle name="_Pakmetraj_naturakesif-14-11-2006-b.h düz." xfId="352"/>
    <cellStyle name="_Pakmetraj_naturakesif-31-10-2006" xfId="353"/>
    <cellStyle name="_Pakmetraj_örnek kesif" xfId="354"/>
    <cellStyle name="_Pakmetraj_su borusunun garajdan geçmesi hali" xfId="355"/>
    <cellStyle name="_Radyator" xfId="356"/>
    <cellStyle name="_Romar" xfId="357"/>
    <cellStyle name="_Romar_6-KOSEBHES-YH" xfId="358"/>
    <cellStyle name="_Romar_BİLGİhes" xfId="359"/>
    <cellStyle name="_Romar_Biphesap" xfId="360"/>
    <cellStyle name="_Romar_cihsec" xfId="361"/>
    <cellStyle name="_Romar_FULYABoyler" xfId="362"/>
    <cellStyle name="_Romar_FULYABoyler_BİLGİhes" xfId="363"/>
    <cellStyle name="_Romar_H-Onar-R2" xfId="364"/>
    <cellStyle name="_Romar_ISIKAYB" xfId="365"/>
    <cellStyle name="_Romar_Kapitalhesap" xfId="366"/>
    <cellStyle name="_Romar_Kapitalhesapx" xfId="367"/>
    <cellStyle name="_Romar_KBIYIK-IKR" xfId="368"/>
    <cellStyle name="_Romar_Kitap2" xfId="369"/>
    <cellStyle name="_Romar_Mvana" xfId="370"/>
    <cellStyle name="_Romar_TÜRKER IK1" xfId="371"/>
    <cellStyle name="_Romar_UChesR" xfId="372"/>
    <cellStyle name="_Rover" xfId="373"/>
    <cellStyle name="_Rover metraj" xfId="374"/>
    <cellStyle name="_Rover metraj_(REVİZE)  İlk yatırım maliyetleri 10-12-2004........" xfId="375"/>
    <cellStyle name="_Rover metraj_(REVİZE)  İlk yatırım maliyetleri h ventil kullanılırsa10-12-2004........" xfId="376"/>
    <cellStyle name="_Rover metraj_2- Selenium29-04-2003" xfId="377"/>
    <cellStyle name="_Rover metraj_çalışma dosyasıMekanik keşif 11.04.03" xfId="378"/>
    <cellStyle name="_Rover metraj_çalışma dosyasıMekanik keşif 11.04.03...." xfId="379"/>
    <cellStyle name="_Rover metraj_ESKİŞEHİR NATURA EVLERİ" xfId="380"/>
    <cellStyle name="_Rover metraj_ESKİŞEHİR NATURA EVLERİ MEKANİK ODA VE ÇEVRE KEŞİF" xfId="381"/>
    <cellStyle name="_Rover metraj_ESKİŞEHİR NATURA EVLERİ REVİZE MEKANİK KEŞİF (EURO)16-11-2006" xfId="382"/>
    <cellStyle name="_Rover metraj_ESKİŞEHİR NATURA EVLERİ REVİZE MEKANİK KEŞİF (EURO)18-11-2006" xfId="383"/>
    <cellStyle name="_Rover metraj_ESKİŞEHİR NATURA EVLERİ REVİZE MEKANİK KEŞİF (EURO)-kalde" xfId="384"/>
    <cellStyle name="_Rover metraj_FULYAmetr" xfId="385"/>
    <cellStyle name="_Rover metraj_FULYAmetr-cenk" xfId="386"/>
    <cellStyle name="_Rover metraj_FULYAmetr-sıhhi" xfId="387"/>
    <cellStyle name="_Rover metraj_Garaj suzgec tesisati  İlk yatırım maliyetleri 10-12-2004........" xfId="388"/>
    <cellStyle name="_Rover metraj_Gumrukcuoglumetraj" xfId="389"/>
    <cellStyle name="_Rover metraj_keşif özeti 06--02-2005........" xfId="390"/>
    <cellStyle name="_Rover metraj_KLIMA-METRAJ" xfId="391"/>
    <cellStyle name="_Rover metraj_maliyetler 17-7-2004" xfId="392"/>
    <cellStyle name="_Rover metraj_METRAJ" xfId="393"/>
    <cellStyle name="_Rover metraj_naturakesif-14-11-2006-b.h düz." xfId="394"/>
    <cellStyle name="_Rover metraj_naturakesif-31-10-2006" xfId="395"/>
    <cellStyle name="_Rover metraj_örnek kesif" xfId="396"/>
    <cellStyle name="_Rover metraj_Pakmetraj" xfId="397"/>
    <cellStyle name="_Rover metraj_su borusunun garajdan geçmesi hali" xfId="398"/>
    <cellStyle name="_Salekhard Konser Salonu cevre Ayd. Calisma 06.04.06" xfId="399"/>
    <cellStyle name="_Salekhard Konser Salonu cevre Ayd.cal 16.04.06" xfId="400"/>
    <cellStyle name="_SANOVEL HVAC-DUST EXTRACTION DESIGN DATA_20_02_03" xfId="401"/>
    <cellStyle name="_SANOVEL HVAC-DUST EXTRACTION DESIGN DATA_20_02_03" xfId="402"/>
    <cellStyle name="_SORTI" xfId="403"/>
    <cellStyle name="_SORTI_080608_sheraton bordo_last_rv MA_080723" xfId="404"/>
    <cellStyle name="_SORTI_HB Tek  Tüm Otel teklif140707" xfId="405"/>
    <cellStyle name="_sorti_HB TEK ATAKÖY SHERATON 13Tem07" xfId="406"/>
    <cellStyle name="_SOSTESHES" xfId="407"/>
    <cellStyle name="_TAISEI DOHA" xfId="408"/>
    <cellStyle name="_Tarimhesap" xfId="409"/>
    <cellStyle name="_Tarimhesap" xfId="410"/>
    <cellStyle name="_Toggliatti-ilkteklifasrev1" xfId="411"/>
    <cellStyle name="_TÜRKER IK1" xfId="412"/>
    <cellStyle name="_TÜRKER IK1" xfId="413"/>
    <cellStyle name="_TÜRKER-EVRV" xfId="414"/>
    <cellStyle name="_UChes" xfId="415"/>
    <cellStyle name="_UChesR" xfId="416"/>
    <cellStyle name="_Video Update 09-07-29  1700" xfId="417"/>
    <cellStyle name="_Yangın Teklif Adana Metrosu.Alarko " xfId="418"/>
    <cellStyle name="_yemek-IK" xfId="419"/>
    <cellStyle name="_yemek-IK" xfId="420"/>
    <cellStyle name="_yemek-IK_YEMEKHES" xfId="421"/>
    <cellStyle name="_Y-otelhes" xfId="422"/>
    <cellStyle name="_Y-otelhes_BİLGİhes" xfId="423"/>
    <cellStyle name="_Y-otelhes_Biphesap" xfId="424"/>
    <cellStyle name="_Y-otelhes_cihsec" xfId="425"/>
    <cellStyle name="_Y-otelhes_H-Onar-R2" xfId="426"/>
    <cellStyle name="_Y-otelhes_KBIYIK-IKR" xfId="427"/>
    <cellStyle name="_Y-otelhes_Mvana" xfId="428"/>
    <cellStyle name="_Y-otelhes_TÜRKER IK1" xfId="429"/>
    <cellStyle name="_zkriyhes" xfId="430"/>
    <cellStyle name="‚" xfId="431"/>
    <cellStyle name="‚_(REVİZE)  İlk yatırım maliyetleri h ventil kullanılırsa10-12-2004........" xfId="432"/>
    <cellStyle name="‚_58.PARSEL" xfId="433"/>
    <cellStyle name="‚_58hesr1" xfId="434"/>
    <cellStyle name="‚_58hesr1_BİLGİhes" xfId="435"/>
    <cellStyle name="‚_58hesr1_Biphesap" xfId="436"/>
    <cellStyle name="‚_58hesr1_cihsec" xfId="437"/>
    <cellStyle name="‚_58hesr1_H-Onar-R2" xfId="438"/>
    <cellStyle name="‚_58hesr1_KBIYIK-IKR" xfId="439"/>
    <cellStyle name="‚_58hesr1_Mvana" xfId="440"/>
    <cellStyle name="‚_58hesr1_TÜRKER IK1" xfId="441"/>
    <cellStyle name="‚_58hesr1_YEMEKHES" xfId="442"/>
    <cellStyle name="‚_6-KOSEBHES-YH" xfId="443"/>
    <cellStyle name="‚_ALMANOKUL" xfId="444"/>
    <cellStyle name="‚_ALMANOKUL_Almanhesap" xfId="445"/>
    <cellStyle name="‚_ALMANOKUL_Almanhesap_BİLGİhes" xfId="446"/>
    <cellStyle name="‚_ALMANOKUL_Almanhesap_Biphesap" xfId="447"/>
    <cellStyle name="‚_ALMANOKUL_Almanhesap_cihsec" xfId="448"/>
    <cellStyle name="‚_ALMANOKUL_Almanhesap_H-Onar-R2" xfId="449"/>
    <cellStyle name="‚_ALMANOKUL_Almanhesap_KBIYIK-IKR" xfId="450"/>
    <cellStyle name="‚_ALMANOKUL_Almanhesap_TÜRKER IK1" xfId="451"/>
    <cellStyle name="‚_ALURADSEC" xfId="452"/>
    <cellStyle name="‚_ALURADSEC_1" xfId="453"/>
    <cellStyle name="‚_ALURADSEC_Kitap2" xfId="454"/>
    <cellStyle name="‚_ALURADSEC_Kitap2_BİLGİhes" xfId="455"/>
    <cellStyle name="‚_ALURADSEC_Kitap2_Biphesap" xfId="456"/>
    <cellStyle name="‚_ALURADSEC_Kitap2_GUM-IK" xfId="457"/>
    <cellStyle name="‚_ALURADSEC_Kitap2_H-Onar-R2" xfId="458"/>
    <cellStyle name="‚_ALURADSEC_Kitap2_IDARE-CS" xfId="459"/>
    <cellStyle name="‚_ALURADSEC_Kitap2_IDARE-CSf" xfId="460"/>
    <cellStyle name="‚_ALURADSEC_Kitap2_Kapitalhesap" xfId="461"/>
    <cellStyle name="‚_ALURADSEC_Kitap2_Karahanhesap-2" xfId="462"/>
    <cellStyle name="‚_ALURADSEC_Kitap2_KBIYIK-IKR" xfId="463"/>
    <cellStyle name="‚_ALURADSEC_Kitap2_Mvana" xfId="464"/>
    <cellStyle name="‚_ALURADSEC_Kitap2_ozcanhesap" xfId="465"/>
    <cellStyle name="‚_ALURADSEC_Kitap2_TÜRKER IK1" xfId="466"/>
    <cellStyle name="‚_ALURADSEC_Radyator" xfId="467"/>
    <cellStyle name="‚_Appendix_1" xfId="468"/>
    <cellStyle name="‚_BFShesap" xfId="469"/>
    <cellStyle name="‚_BİLGİhes" xfId="470"/>
    <cellStyle name="‚_Biphesap" xfId="471"/>
    <cellStyle name="‚_Book1" xfId="472"/>
    <cellStyle name="‚_Borcelik" xfId="473"/>
    <cellStyle name="‚_Borcelik 2" xfId="474"/>
    <cellStyle name="‚_borcihr2" xfId="475"/>
    <cellStyle name="‚_borcihr2_58hesr1" xfId="476"/>
    <cellStyle name="‚_borcihr2_BİLGİhes" xfId="477"/>
    <cellStyle name="‚_borcihr2_Biphesap" xfId="478"/>
    <cellStyle name="‚_borcihr2_FULYABoyler" xfId="479"/>
    <cellStyle name="‚_borcihr2_GUM-IK" xfId="480"/>
    <cellStyle name="‚_borcihr2_H-Onar-R2" xfId="481"/>
    <cellStyle name="‚_borcihr2_IDARE-CS" xfId="482"/>
    <cellStyle name="‚_borcihr2_IDARE-CSf" xfId="483"/>
    <cellStyle name="‚_borcihr2_Kapitalhesap" xfId="484"/>
    <cellStyle name="‚_borcihr2_Karahanhesap-2" xfId="485"/>
    <cellStyle name="‚_borcihr2_KBIYIK-IKR" xfId="486"/>
    <cellStyle name="‚_borcihr2_Mvana" xfId="487"/>
    <cellStyle name="‚_borcihr2_ozcanhesap" xfId="488"/>
    <cellStyle name="‚_borcihr2_Radyator" xfId="489"/>
    <cellStyle name="‚_borcihr2_TÜRKER IK1" xfId="490"/>
    <cellStyle name="‚_Boyler" xfId="491"/>
    <cellStyle name="‚_BOYLER1" xfId="492"/>
    <cellStyle name="‚_CARREFOUR" xfId="493"/>
    <cellStyle name="‚_CARREFOUR 2" xfId="494"/>
    <cellStyle name="‚_cihsec" xfId="495"/>
    <cellStyle name="‚_ESKİŞEHİR NATURA EVLERİ REVİZE MEKANİK KEŞİF (EURO)18-11-2006" xfId="496"/>
    <cellStyle name="‚_ESKİŞEHİR NATURA EVLERİ REVİZE MEKANİK KEŞİF (EURO)-kalde" xfId="497"/>
    <cellStyle name="‚_fan coil secimi SON" xfId="498"/>
    <cellStyle name="‚_fan coil secimi SON_BİLGİhes" xfId="499"/>
    <cellStyle name="‚_fan coil secimi SON_Biphesap" xfId="500"/>
    <cellStyle name="‚_fan coil secimi SON_GUM-IK" xfId="501"/>
    <cellStyle name="‚_fan coil secimi SON_H-Onar-R2" xfId="502"/>
    <cellStyle name="‚_fan coil secimi SON_IDARE-CS" xfId="503"/>
    <cellStyle name="‚_fan coil secimi SON_IDARE-CSf" xfId="504"/>
    <cellStyle name="‚_fan coil secimi SON_Kapitalhesap" xfId="505"/>
    <cellStyle name="‚_fan coil secimi SON_Karahanhesap-2" xfId="506"/>
    <cellStyle name="‚_fan coil secimi SON_KBIYIK-IKR" xfId="507"/>
    <cellStyle name="‚_fan coil secimi SON_Mvana" xfId="508"/>
    <cellStyle name="‚_fan coil secimi SON_ozcanhesap" xfId="509"/>
    <cellStyle name="‚_fan coil secimi SON_TÜRKER IK1" xfId="510"/>
    <cellStyle name="‚_fc" xfId="511"/>
    <cellStyle name="‚_fctarik" xfId="512"/>
    <cellStyle name="‚_fctarik_BFShesap" xfId="513"/>
    <cellStyle name="‚_fctarik_Biphesap" xfId="514"/>
    <cellStyle name="‚_fctarik_fc" xfId="515"/>
    <cellStyle name="‚_fctarik_ISIKAYB" xfId="516"/>
    <cellStyle name="‚_fctarik_Tarimhesap" xfId="517"/>
    <cellStyle name="‚_fctarik_UChesR" xfId="518"/>
    <cellStyle name="‚_FULYAmetr" xfId="519"/>
    <cellStyle name="‚_FULYAmetr-cenk" xfId="520"/>
    <cellStyle name="‚_GUM-IK" xfId="521"/>
    <cellStyle name="‚_GUM-IK_1" xfId="522"/>
    <cellStyle name="‚_GUM-IK_1_GUM-IK" xfId="523"/>
    <cellStyle name="‚_GUM-IK_1_IDARE-CS" xfId="524"/>
    <cellStyle name="‚_GUM-IK_2" xfId="525"/>
    <cellStyle name="‚_GUM-IK_GUM-IK" xfId="526"/>
    <cellStyle name="‚_GUM-IK_IDARE-CS" xfId="527"/>
    <cellStyle name="‚_GUM-IK_IDARE-CSf" xfId="528"/>
    <cellStyle name="‚_GUM-IK_YEMEKHES" xfId="529"/>
    <cellStyle name="‚_Gumrukcuoglumetraj" xfId="530"/>
    <cellStyle name="‚_Havalan" xfId="531"/>
    <cellStyle name="‚_Havalan_BFShesap" xfId="532"/>
    <cellStyle name="‚_Havalan_Biphesap" xfId="533"/>
    <cellStyle name="‚_Havalan_fc" xfId="534"/>
    <cellStyle name="‚_Havalan_ISIKAYB" xfId="535"/>
    <cellStyle name="‚_Havalan_Tarimhesap" xfId="536"/>
    <cellStyle name="‚_Havalan_UChesR" xfId="537"/>
    <cellStyle name="‚_HESAPR2r1" xfId="538"/>
    <cellStyle name="‚_H-Onar-R2" xfId="539"/>
    <cellStyle name="‚_IDARE-CS" xfId="540"/>
    <cellStyle name="‚_IDARE-CSf" xfId="541"/>
    <cellStyle name="‚_ISIKAYB" xfId="542"/>
    <cellStyle name="‚_KANAL HESABI" xfId="543"/>
    <cellStyle name="‚_Kapitalhesap" xfId="544"/>
    <cellStyle name="‚_Kapitalhesapx" xfId="545"/>
    <cellStyle name="‚_KBIYIK-IKR" xfId="546"/>
    <cellStyle name="‚_Kitap2" xfId="547"/>
    <cellStyle name="‚_Kitap2_1" xfId="548"/>
    <cellStyle name="‚_Kitap2_BİLGİhes" xfId="549"/>
    <cellStyle name="‚_Kitap2_Biphesap" xfId="550"/>
    <cellStyle name="‚_Kitap2_cihsec" xfId="551"/>
    <cellStyle name="‚_Kitap2_GUM-IK" xfId="552"/>
    <cellStyle name="‚_Kitap2_H-Onar-R2" xfId="553"/>
    <cellStyle name="‚_Kitap2_IDARE-CS" xfId="554"/>
    <cellStyle name="‚_Kitap2_IDARE-CSf" xfId="555"/>
    <cellStyle name="‚_Kitap2_Kapitalhesapx" xfId="556"/>
    <cellStyle name="‚_Kitap2_Karahanhesap-2" xfId="557"/>
    <cellStyle name="‚_Kitap2_Karahanhesap-2_BİLGİhes" xfId="558"/>
    <cellStyle name="‚_Kitap2_KBIYIK-IKR" xfId="559"/>
    <cellStyle name="‚_Kitap2_Mvana" xfId="560"/>
    <cellStyle name="‚_Kitap2_TÜRKER IK1" xfId="561"/>
    <cellStyle name="‚_Kitap2_YEMEKHES" xfId="562"/>
    <cellStyle name="‚_metraj1" xfId="563"/>
    <cellStyle name="‚_metraj1_BİLGİhes" xfId="564"/>
    <cellStyle name="‚_metraj1_Biphesap" xfId="565"/>
    <cellStyle name="‚_metraj1_GUM-IK" xfId="566"/>
    <cellStyle name="‚_metraj1_H-Onar-R2" xfId="567"/>
    <cellStyle name="‚_metraj1_IDARE-CS" xfId="568"/>
    <cellStyle name="‚_metraj1_IDARE-CSf" xfId="569"/>
    <cellStyle name="‚_metraj1_Kapitalhesap" xfId="570"/>
    <cellStyle name="‚_metraj1_Karahanhesap-2" xfId="571"/>
    <cellStyle name="‚_metraj1_KBIYIK-IKR" xfId="572"/>
    <cellStyle name="‚_metraj1_Mvana" xfId="573"/>
    <cellStyle name="‚_metraj1_ozcanhesap" xfId="574"/>
    <cellStyle name="‚_metraj1_TÜRKER IK1" xfId="575"/>
    <cellStyle name="‚_metrajr1" xfId="576"/>
    <cellStyle name="‚_metrajr1_(REVİZE)  İlk yatırım maliyetleri 10-12-2004........" xfId="577"/>
    <cellStyle name="‚_metrajr1_(REVİZE)  İlk yatırım maliyetleri h ventil kullanılırsa10-12-2004........" xfId="578"/>
    <cellStyle name="‚_metrajr1_2- Selenium29-04-2003" xfId="579"/>
    <cellStyle name="‚_metrajr1_çalışma dosyasıMekanik keşif 11.04.03" xfId="580"/>
    <cellStyle name="‚_metrajr1_çalışma dosyasıMekanik keşif 11.04.03...." xfId="581"/>
    <cellStyle name="‚_metrajr1_ESKİŞEHİR NATURA EVLERİ" xfId="582"/>
    <cellStyle name="‚_metrajr1_ESKİŞEHİR NATURA EVLERİ MEKANİK ODA VE ÇEVRE KEŞİF" xfId="583"/>
    <cellStyle name="‚_metrajr1_ESKİŞEHİR NATURA EVLERİ REVİZE MEKANİK KEŞİF (EURO)16-11-2006" xfId="584"/>
    <cellStyle name="‚_metrajr1_ESKİŞEHİR NATURA EVLERİ REVİZE MEKANİK KEŞİF (EURO)18-11-2006" xfId="585"/>
    <cellStyle name="‚_metrajr1_ESKİŞEHİR NATURA EVLERİ REVİZE MEKANİK KEŞİF (EURO)-kalde" xfId="586"/>
    <cellStyle name="‚_metrajr1_FULYAmetr" xfId="587"/>
    <cellStyle name="‚_metrajr1_FULYAmetr-cenk" xfId="588"/>
    <cellStyle name="‚_metrajr1_FULYAmetr-sıhhi" xfId="589"/>
    <cellStyle name="‚_metrajr1_Garaj suzgec tesisati  İlk yatırım maliyetleri 10-12-2004........" xfId="590"/>
    <cellStyle name="‚_metrajr1_keşif özeti 06--02-2005........" xfId="591"/>
    <cellStyle name="‚_metrajr1_KLIMA-METRAJ" xfId="592"/>
    <cellStyle name="‚_metrajr1_maliyetler 17-7-2004" xfId="593"/>
    <cellStyle name="‚_metrajr1_METRAJ" xfId="594"/>
    <cellStyle name="‚_metrajr1_naturakesif-14-11-2006-b.h düz." xfId="595"/>
    <cellStyle name="‚_metrajr1_naturakesif-31-10-2006" xfId="596"/>
    <cellStyle name="‚_metrajr1_örnek kesif" xfId="597"/>
    <cellStyle name="‚_metrajr1_su borusunun garajdan geçmesi hali" xfId="598"/>
    <cellStyle name="‚_Mvana" xfId="599"/>
    <cellStyle name="‚_OFİS-IK" xfId="600"/>
    <cellStyle name="‚_OFİS-IK_YEMEKHES" xfId="601"/>
    <cellStyle name="‚_ozcanhesap" xfId="602"/>
    <cellStyle name="‚_Pakmashes4b" xfId="603"/>
    <cellStyle name="‚_Pakmashes4b_BİLGİhes" xfId="604"/>
    <cellStyle name="‚_Pakmashes4b_Biphesap" xfId="605"/>
    <cellStyle name="‚_Pakmashes4b_cihsec" xfId="606"/>
    <cellStyle name="‚_Pakmashes4b_GUM-IK" xfId="607"/>
    <cellStyle name="‚_Pakmashes4b_H-Onar-R2" xfId="608"/>
    <cellStyle name="‚_Pakmashes4b_IDARE-CS" xfId="609"/>
    <cellStyle name="‚_Pakmashes4b_IDARE-CSf" xfId="610"/>
    <cellStyle name="‚_Pakmashes4b_Kapitalhesapx" xfId="611"/>
    <cellStyle name="‚_Pakmashes4b_Karahanhesap-2" xfId="612"/>
    <cellStyle name="‚_Pakmashes4b_Karahanhesap-2_BİLGİhes" xfId="613"/>
    <cellStyle name="‚_Pakmashes4b_KBIYIK-IKR" xfId="614"/>
    <cellStyle name="‚_Pakmashes4b_Mvana" xfId="615"/>
    <cellStyle name="‚_Pakmashes4b_TÜRKER IK1" xfId="616"/>
    <cellStyle name="‚_Pakmashes4b_YEMEKHES" xfId="617"/>
    <cellStyle name="‚_Pakmaslak" xfId="618"/>
    <cellStyle name="‚_Pakmaslak_BİLGİhes" xfId="619"/>
    <cellStyle name="‚_Pakmaslak_Biphesap" xfId="620"/>
    <cellStyle name="‚_Pakmaslak_GUM-IK" xfId="621"/>
    <cellStyle name="‚_Pakmaslak_H-Onar-R2" xfId="622"/>
    <cellStyle name="‚_Pakmaslak_IDARE-CS" xfId="623"/>
    <cellStyle name="‚_Pakmaslak_IDARE-CSf" xfId="624"/>
    <cellStyle name="‚_Pakmaslak_Kapitalhesap" xfId="625"/>
    <cellStyle name="‚_Pakmaslak_Karahanhesap-2" xfId="626"/>
    <cellStyle name="‚_Pakmaslak_KBIYIK-IKR" xfId="627"/>
    <cellStyle name="‚_Pakmaslak_Mvana" xfId="628"/>
    <cellStyle name="‚_Pakmaslak_ozcanhesap" xfId="629"/>
    <cellStyle name="‚_Pakmaslak_TÜRKER IK1" xfId="630"/>
    <cellStyle name="‚_Pakmetraj" xfId="631"/>
    <cellStyle name="‚_Pakmetraj_(REVİZE)  İlk yatırım maliyetleri 10-12-2004........" xfId="632"/>
    <cellStyle name="‚_Pakmetraj_(REVİZE)  İlk yatırım maliyetleri h ventil kullanılırsa10-12-2004........" xfId="633"/>
    <cellStyle name="‚_Pakmetraj_2- Selenium29-04-2003" xfId="634"/>
    <cellStyle name="‚_Pakmetraj_çalışma dosyasıMekanik keşif 11.04.03" xfId="635"/>
    <cellStyle name="‚_Pakmetraj_çalışma dosyasıMekanik keşif 11.04.03...." xfId="636"/>
    <cellStyle name="‚_Pakmetraj_ESKİŞEHİR NATURA EVLERİ" xfId="637"/>
    <cellStyle name="‚_Pakmetraj_ESKİŞEHİR NATURA EVLERİ MEKANİK ODA VE ÇEVRE KEŞİF" xfId="638"/>
    <cellStyle name="‚_Pakmetraj_ESKİŞEHİR NATURA EVLERİ REVİZE MEKANİK KEŞİF (EURO)16-11-2006" xfId="639"/>
    <cellStyle name="‚_Pakmetraj_ESKİŞEHİR NATURA EVLERİ REVİZE MEKANİK KEŞİF (EURO)18-11-2006" xfId="640"/>
    <cellStyle name="‚_Pakmetraj_ESKİŞEHİR NATURA EVLERİ REVİZE MEKANİK KEŞİF (EURO)-kalde" xfId="641"/>
    <cellStyle name="‚_Pakmetraj_FULYAmetr" xfId="642"/>
    <cellStyle name="‚_Pakmetraj_FULYAmetr-cenk" xfId="643"/>
    <cellStyle name="‚_Pakmetraj_FULYAmetr-sıhhi" xfId="644"/>
    <cellStyle name="‚_Pakmetraj_Garaj suzgec tesisati  İlk yatırım maliyetleri 10-12-2004........" xfId="645"/>
    <cellStyle name="‚_Pakmetraj_keşif özeti 06--02-2005........" xfId="646"/>
    <cellStyle name="‚_Pakmetraj_KLIMA-METRAJ" xfId="647"/>
    <cellStyle name="‚_Pakmetraj_maliyetler 17-7-2004" xfId="648"/>
    <cellStyle name="‚_Pakmetraj_METRAJ" xfId="649"/>
    <cellStyle name="‚_Pakmetraj_naturakesif-14-11-2006-b.h düz." xfId="650"/>
    <cellStyle name="‚_Pakmetraj_naturakesif-31-10-2006" xfId="651"/>
    <cellStyle name="‚_Pakmetraj_örnek kesif" xfId="652"/>
    <cellStyle name="‚_Pakmetraj_su borusunun garajdan geçmesi hali" xfId="653"/>
    <cellStyle name="‚_Radyator" xfId="654"/>
    <cellStyle name="‚_Romar" xfId="655"/>
    <cellStyle name="‚_Romar_6-KOSEBHES-YH" xfId="656"/>
    <cellStyle name="‚_Romar_BİLGİhes" xfId="657"/>
    <cellStyle name="‚_Romar_Biphesap" xfId="658"/>
    <cellStyle name="‚_Romar_cihsec" xfId="659"/>
    <cellStyle name="‚_Romar_FULYABoyler" xfId="660"/>
    <cellStyle name="‚_Romar_FULYABoyler_BİLGİhes" xfId="661"/>
    <cellStyle name="‚_Romar_H-Onar-R2" xfId="662"/>
    <cellStyle name="‚_Romar_ISIKAYB" xfId="663"/>
    <cellStyle name="‚_Romar_Kapitalhesap" xfId="664"/>
    <cellStyle name="‚_Romar_Kapitalhesapx" xfId="665"/>
    <cellStyle name="‚_Romar_KBIYIK-IKR" xfId="666"/>
    <cellStyle name="‚_Romar_Kitap2" xfId="667"/>
    <cellStyle name="‚_Romar_Mvana" xfId="668"/>
    <cellStyle name="‚_Romar_TÜRKER IK1" xfId="669"/>
    <cellStyle name="‚_Romar_UChesR" xfId="670"/>
    <cellStyle name="‚_Rover metraj" xfId="671"/>
    <cellStyle name="‚_Rover metraj_(REVİZE)  İlk yatırım maliyetleri 10-12-2004........" xfId="672"/>
    <cellStyle name="‚_Rover metraj_(REVİZE)  İlk yatırım maliyetleri h ventil kullanılırsa10-12-2004........" xfId="673"/>
    <cellStyle name="‚_Rover metraj_2- Selenium29-04-2003" xfId="674"/>
    <cellStyle name="‚_Rover metraj_çalışma dosyasıMekanik keşif 11.04.03" xfId="675"/>
    <cellStyle name="‚_Rover metraj_çalışma dosyasıMekanik keşif 11.04.03...." xfId="676"/>
    <cellStyle name="‚_Rover metraj_ESKİŞEHİR NATURA EVLERİ" xfId="677"/>
    <cellStyle name="‚_Rover metraj_ESKİŞEHİR NATURA EVLERİ MEKANİK ODA VE ÇEVRE KEŞİF" xfId="678"/>
    <cellStyle name="‚_Rover metraj_ESKİŞEHİR NATURA EVLERİ REVİZE MEKANİK KEŞİF (EURO)16-11-2006" xfId="679"/>
    <cellStyle name="‚_Rover metraj_ESKİŞEHİR NATURA EVLERİ REVİZE MEKANİK KEŞİF (EURO)18-11-2006" xfId="680"/>
    <cellStyle name="‚_Rover metraj_ESKİŞEHİR NATURA EVLERİ REVİZE MEKANİK KEŞİF (EURO)-kalde" xfId="681"/>
    <cellStyle name="‚_Rover metraj_FULYAmetr" xfId="682"/>
    <cellStyle name="‚_Rover metraj_FULYAmetr-cenk" xfId="683"/>
    <cellStyle name="‚_Rover metraj_FULYAmetr-sıhhi" xfId="684"/>
    <cellStyle name="‚_Rover metraj_Garaj suzgec tesisati  İlk yatırım maliyetleri 10-12-2004........" xfId="685"/>
    <cellStyle name="‚_Rover metraj_Gumrukcuoglumetraj" xfId="686"/>
    <cellStyle name="‚_Rover metraj_keşif özeti 06--02-2005........" xfId="687"/>
    <cellStyle name="‚_Rover metraj_KLIMA-METRAJ" xfId="688"/>
    <cellStyle name="‚_Rover metraj_maliyetler 17-7-2004" xfId="689"/>
    <cellStyle name="‚_Rover metraj_METRAJ" xfId="690"/>
    <cellStyle name="‚_Rover metraj_naturakesif-14-11-2006-b.h düz." xfId="691"/>
    <cellStyle name="‚_Rover metraj_naturakesif-31-10-2006" xfId="692"/>
    <cellStyle name="‚_Rover metraj_örnek kesif" xfId="693"/>
    <cellStyle name="‚_Rover metraj_Pakmetraj" xfId="694"/>
    <cellStyle name="‚_Rover metraj_su borusunun garajdan geçmesi hali" xfId="695"/>
    <cellStyle name="‚_SANOVEL HVAC-DUST EXTRACTION DESIGN DATA_20_02_03" xfId="696"/>
    <cellStyle name="‚_Tarimhesap" xfId="697"/>
    <cellStyle name="‚_TÜRKER IK1" xfId="698"/>
    <cellStyle name="‚_UChesR" xfId="699"/>
    <cellStyle name="‚_yemek-IK" xfId="700"/>
    <cellStyle name="‚_yemek-IK_YEMEKHES" xfId="701"/>
    <cellStyle name="‚_Y-otelhes" xfId="702"/>
    <cellStyle name="‚_Y-otelhes_BİLGİhes" xfId="703"/>
    <cellStyle name="‚_Y-otelhes_Biphesap" xfId="704"/>
    <cellStyle name="‚_Y-otelhes_cihsec" xfId="705"/>
    <cellStyle name="‚_Y-otelhes_H-Onar-R2" xfId="706"/>
    <cellStyle name="‚_Y-otelhes_KBIYIK-IKR" xfId="707"/>
    <cellStyle name="‚_Y-otelhes_Mvana" xfId="708"/>
    <cellStyle name="‚_Y-otelhes_TÜRKER IK1" xfId="709"/>
    <cellStyle name="„" xfId="710"/>
    <cellStyle name="„_(REVİZE)  İlk yatırım maliyetleri 10-12-2004........" xfId="711"/>
    <cellStyle name="„_(REVİZE)  İlk yatırım maliyetleri h ventil kullanılırsa10-12-2004........" xfId="712"/>
    <cellStyle name="„_58.PARSEL" xfId="713"/>
    <cellStyle name="„_58hesr1" xfId="714"/>
    <cellStyle name="„_58hesr1_BİLGİhes" xfId="715"/>
    <cellStyle name="„_58hesr1_Biphesap" xfId="716"/>
    <cellStyle name="„_58hesr1_cihsec" xfId="717"/>
    <cellStyle name="„_58hesr1_H-Onar-R2" xfId="718"/>
    <cellStyle name="„_58hesr1_KBIYIK-IKR" xfId="719"/>
    <cellStyle name="„_58hesr1_Mvana" xfId="720"/>
    <cellStyle name="„_58hesr1_TÜRKER IK1" xfId="721"/>
    <cellStyle name="„_58hesr1_YEMEKHES" xfId="722"/>
    <cellStyle name="„_6-KOSEBHES-YH" xfId="723"/>
    <cellStyle name="„_ALMANOKUL" xfId="724"/>
    <cellStyle name="„_ALMANOKUL_Almanhesap" xfId="725"/>
    <cellStyle name="„_ALMANOKUL_Almanhesap_BİLGİhes" xfId="726"/>
    <cellStyle name="„_ALMANOKUL_Almanhesap_Biphesap" xfId="727"/>
    <cellStyle name="„_ALMANOKUL_Almanhesap_cihsec" xfId="728"/>
    <cellStyle name="„_ALMANOKUL_Almanhesap_H-Onar-R2" xfId="729"/>
    <cellStyle name="„_ALMANOKUL_Almanhesap_KBIYIK-IKR" xfId="730"/>
    <cellStyle name="„_ALMANOKUL_Almanhesap_TÜRKER IK1" xfId="731"/>
    <cellStyle name="„_ALURADSEC" xfId="732"/>
    <cellStyle name="„_ALURADSEC_1" xfId="733"/>
    <cellStyle name="„_ALURADSEC_Kitap2" xfId="734"/>
    <cellStyle name="„_ALURADSEC_Kitap2_BİLGİhes" xfId="735"/>
    <cellStyle name="„_ALURADSEC_Kitap2_Biphesap" xfId="736"/>
    <cellStyle name="„_ALURADSEC_Kitap2_GUM-IK" xfId="737"/>
    <cellStyle name="„_ALURADSEC_Kitap2_H-Onar-R2" xfId="738"/>
    <cellStyle name="„_ALURADSEC_Kitap2_IDARE-CS" xfId="739"/>
    <cellStyle name="„_ALURADSEC_Kitap2_IDARE-CSf" xfId="740"/>
    <cellStyle name="„_ALURADSEC_Kitap2_Kapitalhesap" xfId="741"/>
    <cellStyle name="„_ALURADSEC_Kitap2_Karahanhesap-2" xfId="742"/>
    <cellStyle name="„_ALURADSEC_Kitap2_KBIYIK-IKR" xfId="743"/>
    <cellStyle name="„_ALURADSEC_Kitap2_Mvana" xfId="744"/>
    <cellStyle name="„_ALURADSEC_Kitap2_ozcanhesap" xfId="745"/>
    <cellStyle name="„_ALURADSEC_Kitap2_TÜRKER IK1" xfId="746"/>
    <cellStyle name="„_ALURADSEC_Radyator" xfId="747"/>
    <cellStyle name="„_Appendix_1" xfId="748"/>
    <cellStyle name="„_BFShesap" xfId="749"/>
    <cellStyle name="„_BİLGİhes" xfId="750"/>
    <cellStyle name="„_Biphesap" xfId="751"/>
    <cellStyle name="„_Book1" xfId="752"/>
    <cellStyle name="„_Borcelik" xfId="753"/>
    <cellStyle name="„_Borcelik 2" xfId="754"/>
    <cellStyle name="„_borcihr2" xfId="755"/>
    <cellStyle name="„_borcihr2_58hesr1" xfId="756"/>
    <cellStyle name="„_borcihr2_BİLGİhes" xfId="757"/>
    <cellStyle name="„_borcihr2_Biphesap" xfId="758"/>
    <cellStyle name="„_borcihr2_FULYABoyler" xfId="759"/>
    <cellStyle name="„_borcihr2_GUM-IK" xfId="760"/>
    <cellStyle name="„_borcihr2_H-Onar-R2" xfId="761"/>
    <cellStyle name="„_borcihr2_IDARE-CS" xfId="762"/>
    <cellStyle name="„_borcihr2_IDARE-CSf" xfId="763"/>
    <cellStyle name="„_borcihr2_Kapitalhesap" xfId="764"/>
    <cellStyle name="„_borcihr2_Karahanhesap-2" xfId="765"/>
    <cellStyle name="„_borcihr2_KBIYIK-IKR" xfId="766"/>
    <cellStyle name="„_borcihr2_Mvana" xfId="767"/>
    <cellStyle name="„_borcihr2_ozcanhesap" xfId="768"/>
    <cellStyle name="„_borcihr2_Radyator" xfId="769"/>
    <cellStyle name="„_borcihr2_TÜRKER IK1" xfId="770"/>
    <cellStyle name="„_Boyler" xfId="771"/>
    <cellStyle name="„_BOYLER1" xfId="772"/>
    <cellStyle name="„_CARREFOUR" xfId="773"/>
    <cellStyle name="„_CARREFOUR 2" xfId="774"/>
    <cellStyle name="„_cihsec" xfId="775"/>
    <cellStyle name="„_çalışma dosyasıMekanik keşif 11.04.03...." xfId="776"/>
    <cellStyle name="„_ESKİŞEHİR NATURA EVLERİ MEKANİK ODA VE ÇEVRE KEŞİF" xfId="777"/>
    <cellStyle name="„_ESKİŞEHİR NATURA EVLERİ REVİZE MEKANİK KEŞİF (EURO)18-11-2006" xfId="778"/>
    <cellStyle name="„_ESKİŞEHİR NATURA EVLERİ REVİZE MEKANİK KEŞİF (EURO)-kalde" xfId="779"/>
    <cellStyle name="„_fan coil secimi SON" xfId="780"/>
    <cellStyle name="„_fan coil secimi SON_BİLGİhes" xfId="781"/>
    <cellStyle name="„_fan coil secimi SON_Biphesap" xfId="782"/>
    <cellStyle name="„_fan coil secimi SON_GUM-IK" xfId="783"/>
    <cellStyle name="„_fan coil secimi SON_H-Onar-R2" xfId="784"/>
    <cellStyle name="„_fan coil secimi SON_IDARE-CS" xfId="785"/>
    <cellStyle name="„_fan coil secimi SON_IDARE-CSf" xfId="786"/>
    <cellStyle name="„_fan coil secimi SON_Kapitalhesap" xfId="787"/>
    <cellStyle name="„_fan coil secimi SON_Karahanhesap-2" xfId="788"/>
    <cellStyle name="„_fan coil secimi SON_KBIYIK-IKR" xfId="789"/>
    <cellStyle name="„_fan coil secimi SON_Mvana" xfId="790"/>
    <cellStyle name="„_fan coil secimi SON_ozcanhesap" xfId="791"/>
    <cellStyle name="„_fan coil secimi SON_TÜRKER IK1" xfId="792"/>
    <cellStyle name="„_fc" xfId="793"/>
    <cellStyle name="„_fctarik" xfId="794"/>
    <cellStyle name="„_fctarik_BFShesap" xfId="795"/>
    <cellStyle name="„_fctarik_Biphesap" xfId="796"/>
    <cellStyle name="„_fctarik_fc" xfId="797"/>
    <cellStyle name="„_fctarik_ISIKAYB" xfId="798"/>
    <cellStyle name="„_fctarik_Tarimhesap" xfId="799"/>
    <cellStyle name="„_fctarik_UChesR" xfId="800"/>
    <cellStyle name="„_FULYAmetr" xfId="801"/>
    <cellStyle name="„_FULYAmetr-cenk" xfId="802"/>
    <cellStyle name="„_FULYAmetr-sıhhi" xfId="803"/>
    <cellStyle name="„_Garaj suzgec tesisati  İlk yatırım maliyetleri 10-12-2004........" xfId="804"/>
    <cellStyle name="„_GUM-IK" xfId="805"/>
    <cellStyle name="„_GUM-IK_1" xfId="806"/>
    <cellStyle name="„_GUM-IK_1_GUM-IK" xfId="807"/>
    <cellStyle name="„_GUM-IK_1_IDARE-CS" xfId="808"/>
    <cellStyle name="„_GUM-IK_2" xfId="809"/>
    <cellStyle name="„_GUM-IK_GUM-IK" xfId="810"/>
    <cellStyle name="„_GUM-IK_IDARE-CS" xfId="811"/>
    <cellStyle name="„_GUM-IK_IDARE-CSf" xfId="812"/>
    <cellStyle name="„_GUM-IK_YEMEKHES" xfId="813"/>
    <cellStyle name="„_Gumrukcuoglumetraj" xfId="814"/>
    <cellStyle name="„_Havalan" xfId="815"/>
    <cellStyle name="„_Havalan_BFShesap" xfId="816"/>
    <cellStyle name="„_Havalan_Biphesap" xfId="817"/>
    <cellStyle name="„_Havalan_fc" xfId="818"/>
    <cellStyle name="„_Havalan_ISIKAYB" xfId="819"/>
    <cellStyle name="„_Havalan_Tarimhesap" xfId="820"/>
    <cellStyle name="„_Havalan_UChesR" xfId="821"/>
    <cellStyle name="„_HESAPR2r1" xfId="822"/>
    <cellStyle name="„_H-Onar-R2" xfId="823"/>
    <cellStyle name="„_IDARE-CS" xfId="824"/>
    <cellStyle name="„_IDARE-CSf" xfId="825"/>
    <cellStyle name="„_IDARE-CSf_1" xfId="826"/>
    <cellStyle name="„_ISIKAYB" xfId="827"/>
    <cellStyle name="„_KANAL HESABI" xfId="828"/>
    <cellStyle name="„_Kapitalhesap" xfId="829"/>
    <cellStyle name="„_Kapitalhesapx" xfId="830"/>
    <cellStyle name="„_KBIYIK-IKR" xfId="831"/>
    <cellStyle name="„_keşif özeti 06--02-2005........" xfId="832"/>
    <cellStyle name="„_Kitap2" xfId="833"/>
    <cellStyle name="„_Kitap2_1" xfId="834"/>
    <cellStyle name="„_Kitap2_BİLGİhes" xfId="835"/>
    <cellStyle name="„_Kitap2_Biphesap" xfId="836"/>
    <cellStyle name="„_Kitap2_cihsec" xfId="837"/>
    <cellStyle name="„_Kitap2_GUM-IK" xfId="838"/>
    <cellStyle name="„_Kitap2_H-Onar-R2" xfId="839"/>
    <cellStyle name="„_Kitap2_IDARE-CS" xfId="840"/>
    <cellStyle name="„_Kitap2_IDARE-CSf" xfId="841"/>
    <cellStyle name="„_Kitap2_Kapitalhesapx" xfId="842"/>
    <cellStyle name="„_Kitap2_Karahanhesap-2" xfId="843"/>
    <cellStyle name="„_Kitap2_Karahanhesap-2_BİLGİhes" xfId="844"/>
    <cellStyle name="„_Kitap2_KBIYIK-IKR" xfId="845"/>
    <cellStyle name="„_Kitap2_Mvana" xfId="846"/>
    <cellStyle name="„_Kitap2_TÜRKER IK1" xfId="847"/>
    <cellStyle name="„_Kitap2_YEMEKHES" xfId="848"/>
    <cellStyle name="„_metraj1" xfId="849"/>
    <cellStyle name="„_metraj1_BİLGİhes" xfId="850"/>
    <cellStyle name="„_metraj1_Biphesap" xfId="851"/>
    <cellStyle name="„_metraj1_GUM-IK" xfId="852"/>
    <cellStyle name="„_metraj1_H-Onar-R2" xfId="853"/>
    <cellStyle name="„_metraj1_IDARE-CS" xfId="854"/>
    <cellStyle name="„_metraj1_IDARE-CSf" xfId="855"/>
    <cellStyle name="„_metraj1_Kapitalhesap" xfId="856"/>
    <cellStyle name="„_metraj1_Karahanhesap-2" xfId="857"/>
    <cellStyle name="„_metraj1_KBIYIK-IKR" xfId="858"/>
    <cellStyle name="„_metraj1_Mvana" xfId="859"/>
    <cellStyle name="„_metraj1_ozcanhesap" xfId="860"/>
    <cellStyle name="„_metraj1_TÜRKER IK1" xfId="861"/>
    <cellStyle name="„_metrajr1" xfId="862"/>
    <cellStyle name="„_metrajr1_(REVİZE)  İlk yatırım maliyetleri 10-12-2004........" xfId="863"/>
    <cellStyle name="„_metrajr1_(REVİZE)  İlk yatırım maliyetleri h ventil kullanılırsa10-12-2004........" xfId="864"/>
    <cellStyle name="„_metrajr1_2- Selenium29-04-2003" xfId="865"/>
    <cellStyle name="„_metrajr1_çalışma dosyasıMekanik keşif 11.04.03" xfId="866"/>
    <cellStyle name="„_metrajr1_çalışma dosyasıMekanik keşif 11.04.03...." xfId="867"/>
    <cellStyle name="„_metrajr1_ESKİŞEHİR NATURA EVLERİ" xfId="868"/>
    <cellStyle name="„_metrajr1_ESKİŞEHİR NATURA EVLERİ MEKANİK ODA VE ÇEVRE KEŞİF" xfId="869"/>
    <cellStyle name="„_metrajr1_ESKİŞEHİR NATURA EVLERİ REVİZE MEKANİK KEŞİF (EURO)16-11-2006" xfId="870"/>
    <cellStyle name="„_metrajr1_ESKİŞEHİR NATURA EVLERİ REVİZE MEKANİK KEŞİF (EURO)18-11-2006" xfId="871"/>
    <cellStyle name="„_metrajr1_ESKİŞEHİR NATURA EVLERİ REVİZE MEKANİK KEŞİF (EURO)-kalde" xfId="872"/>
    <cellStyle name="„_metrajr1_FULYAmetr" xfId="873"/>
    <cellStyle name="„_metrajr1_FULYAmetr-cenk" xfId="874"/>
    <cellStyle name="„_metrajr1_FULYAmetr-sıhhi" xfId="875"/>
    <cellStyle name="„_metrajr1_Garaj suzgec tesisati  İlk yatırım maliyetleri 10-12-2004........" xfId="876"/>
    <cellStyle name="„_metrajr1_keşif özeti 06--02-2005........" xfId="877"/>
    <cellStyle name="„_metrajr1_KLIMA-METRAJ" xfId="878"/>
    <cellStyle name="„_metrajr1_maliyetler 17-7-2004" xfId="879"/>
    <cellStyle name="„_metrajr1_METRAJ" xfId="880"/>
    <cellStyle name="„_metrajr1_naturakesif-14-11-2006-b.h düz." xfId="881"/>
    <cellStyle name="„_metrajr1_naturakesif-31-10-2006" xfId="882"/>
    <cellStyle name="„_metrajr1_örnek kesif" xfId="883"/>
    <cellStyle name="„_metrajr1_su borusunun garajdan geçmesi hali" xfId="884"/>
    <cellStyle name="„_Mvana" xfId="885"/>
    <cellStyle name="„_naturakesif-14-11-2006-b.h düz." xfId="886"/>
    <cellStyle name="„_naturakesif-31-10-2006" xfId="887"/>
    <cellStyle name="„_OFİS-IK" xfId="888"/>
    <cellStyle name="„_OFİS-IK_YEMEKHES" xfId="889"/>
    <cellStyle name="„_ozcanhesap" xfId="890"/>
    <cellStyle name="„_örnek kesif" xfId="891"/>
    <cellStyle name="„_Pakmashes4b" xfId="892"/>
    <cellStyle name="„_Pakmashes4b_BİLGİhes" xfId="893"/>
    <cellStyle name="„_Pakmashes4b_Biphesap" xfId="894"/>
    <cellStyle name="„_Pakmashes4b_cihsec" xfId="895"/>
    <cellStyle name="„_Pakmashes4b_GUM-IK" xfId="896"/>
    <cellStyle name="„_Pakmashes4b_H-Onar-R2" xfId="897"/>
    <cellStyle name="„_Pakmashes4b_IDARE-CS" xfId="898"/>
    <cellStyle name="„_Pakmashes4b_IDARE-CSf" xfId="899"/>
    <cellStyle name="„_Pakmashes4b_Kapitalhesapx" xfId="900"/>
    <cellStyle name="„_Pakmashes4b_Karahanhesap-2" xfId="901"/>
    <cellStyle name="„_Pakmashes4b_Karahanhesap-2_BİLGİhes" xfId="902"/>
    <cellStyle name="„_Pakmashes4b_KBIYIK-IKR" xfId="903"/>
    <cellStyle name="„_Pakmashes4b_Mvana" xfId="904"/>
    <cellStyle name="„_Pakmashes4b_TÜRKER IK1" xfId="905"/>
    <cellStyle name="„_Pakmashes4b_YEMEKHES" xfId="906"/>
    <cellStyle name="„_Pakmaslak" xfId="907"/>
    <cellStyle name="„_Pakmaslak_BİLGİhes" xfId="908"/>
    <cellStyle name="„_Pakmaslak_Biphesap" xfId="909"/>
    <cellStyle name="„_Pakmaslak_GUM-IK" xfId="910"/>
    <cellStyle name="„_Pakmaslak_H-Onar-R2" xfId="911"/>
    <cellStyle name="„_Pakmaslak_IDARE-CS" xfId="912"/>
    <cellStyle name="„_Pakmaslak_IDARE-CSf" xfId="913"/>
    <cellStyle name="„_Pakmaslak_Kapitalhesap" xfId="914"/>
    <cellStyle name="„_Pakmaslak_Karahanhesap-2" xfId="915"/>
    <cellStyle name="„_Pakmaslak_KBIYIK-IKR" xfId="916"/>
    <cellStyle name="„_Pakmaslak_Mvana" xfId="917"/>
    <cellStyle name="„_Pakmaslak_ozcanhesap" xfId="918"/>
    <cellStyle name="„_Pakmaslak_TÜRKER IK1" xfId="919"/>
    <cellStyle name="„_Pakmetraj" xfId="920"/>
    <cellStyle name="„_Pakmetraj_(REVİZE)  İlk yatırım maliyetleri 10-12-2004........" xfId="921"/>
    <cellStyle name="„_Pakmetraj_(REVİZE)  İlk yatırım maliyetleri h ventil kullanılırsa10-12-2004........" xfId="922"/>
    <cellStyle name="„_Pakmetraj_2- Selenium29-04-2003" xfId="923"/>
    <cellStyle name="„_Pakmetraj_çalışma dosyasıMekanik keşif 11.04.03" xfId="924"/>
    <cellStyle name="„_Pakmetraj_çalışma dosyasıMekanik keşif 11.04.03...." xfId="925"/>
    <cellStyle name="„_Pakmetraj_ESKİŞEHİR NATURA EVLERİ" xfId="926"/>
    <cellStyle name="„_Pakmetraj_ESKİŞEHİR NATURA EVLERİ MEKANİK ODA VE ÇEVRE KEŞİF" xfId="927"/>
    <cellStyle name="„_Pakmetraj_ESKİŞEHİR NATURA EVLERİ REVİZE MEKANİK KEŞİF (EURO)16-11-2006" xfId="928"/>
    <cellStyle name="„_Pakmetraj_ESKİŞEHİR NATURA EVLERİ REVİZE MEKANİK KEŞİF (EURO)18-11-2006" xfId="929"/>
    <cellStyle name="„_Pakmetraj_ESKİŞEHİR NATURA EVLERİ REVİZE MEKANİK KEŞİF (EURO)-kalde" xfId="930"/>
    <cellStyle name="„_Pakmetraj_FULYAmetr" xfId="931"/>
    <cellStyle name="„_Pakmetraj_FULYAmetr-cenk" xfId="932"/>
    <cellStyle name="„_Pakmetraj_FULYAmetr-sıhhi" xfId="933"/>
    <cellStyle name="„_Pakmetraj_Garaj suzgec tesisati  İlk yatırım maliyetleri 10-12-2004........" xfId="934"/>
    <cellStyle name="„_Pakmetraj_keşif özeti 06--02-2005........" xfId="935"/>
    <cellStyle name="„_Pakmetraj_KLIMA-METRAJ" xfId="936"/>
    <cellStyle name="„_Pakmetraj_maliyetler 17-7-2004" xfId="937"/>
    <cellStyle name="„_Pakmetraj_METRAJ" xfId="938"/>
    <cellStyle name="„_Pakmetraj_naturakesif-14-11-2006-b.h düz." xfId="939"/>
    <cellStyle name="„_Pakmetraj_naturakesif-31-10-2006" xfId="940"/>
    <cellStyle name="„_Pakmetraj_örnek kesif" xfId="941"/>
    <cellStyle name="„_Pakmetraj_su borusunun garajdan geçmesi hali" xfId="942"/>
    <cellStyle name="„_Radyator" xfId="943"/>
    <cellStyle name="„_Romar" xfId="944"/>
    <cellStyle name="„_Romar_6-KOSEBHES-YH" xfId="945"/>
    <cellStyle name="„_Romar_BİLGİhes" xfId="946"/>
    <cellStyle name="„_Romar_Biphesap" xfId="947"/>
    <cellStyle name="„_Romar_cihsec" xfId="948"/>
    <cellStyle name="„_Romar_FULYABoyler" xfId="949"/>
    <cellStyle name="„_Romar_FULYABoyler_BİLGİhes" xfId="950"/>
    <cellStyle name="„_Romar_H-Onar-R2" xfId="951"/>
    <cellStyle name="„_Romar_ISIKAYB" xfId="952"/>
    <cellStyle name="„_Romar_Kapitalhesap" xfId="953"/>
    <cellStyle name="„_Romar_Kapitalhesapx" xfId="954"/>
    <cellStyle name="„_Romar_KBIYIK-IKR" xfId="955"/>
    <cellStyle name="„_Romar_Kitap2" xfId="956"/>
    <cellStyle name="„_Romar_Mvana" xfId="957"/>
    <cellStyle name="„_Romar_TÜRKER IK1" xfId="958"/>
    <cellStyle name="„_Romar_UChesR" xfId="959"/>
    <cellStyle name="„_Rover metraj" xfId="960"/>
    <cellStyle name="„_Rover metraj_(REVİZE)  İlk yatırım maliyetleri 10-12-2004........" xfId="961"/>
    <cellStyle name="„_Rover metraj_(REVİZE)  İlk yatırım maliyetleri h ventil kullanılırsa10-12-2004........" xfId="962"/>
    <cellStyle name="„_Rover metraj_2- Selenium29-04-2003" xfId="963"/>
    <cellStyle name="„_Rover metraj_çalışma dosyasıMekanik keşif 11.04.03" xfId="964"/>
    <cellStyle name="„_Rover metraj_çalışma dosyasıMekanik keşif 11.04.03...." xfId="965"/>
    <cellStyle name="„_Rover metraj_ESKİŞEHİR NATURA EVLERİ" xfId="966"/>
    <cellStyle name="„_Rover metraj_ESKİŞEHİR NATURA EVLERİ MEKANİK ODA VE ÇEVRE KEŞİF" xfId="967"/>
    <cellStyle name="„_Rover metraj_ESKİŞEHİR NATURA EVLERİ REVİZE MEKANİK KEŞİF (EURO)16-11-2006" xfId="968"/>
    <cellStyle name="„_Rover metraj_ESKİŞEHİR NATURA EVLERİ REVİZE MEKANİK KEŞİF (EURO)18-11-2006" xfId="969"/>
    <cellStyle name="„_Rover metraj_ESKİŞEHİR NATURA EVLERİ REVİZE MEKANİK KEŞİF (EURO)-kalde" xfId="970"/>
    <cellStyle name="„_Rover metraj_FULYAmetr" xfId="971"/>
    <cellStyle name="„_Rover metraj_FULYAmetr-cenk" xfId="972"/>
    <cellStyle name="„_Rover metraj_FULYAmetr-sıhhi" xfId="973"/>
    <cellStyle name="„_Rover metraj_Garaj suzgec tesisati  İlk yatırım maliyetleri 10-12-2004........" xfId="974"/>
    <cellStyle name="„_Rover metraj_Gumrukcuoglumetraj" xfId="975"/>
    <cellStyle name="„_Rover metraj_keşif özeti 06--02-2005........" xfId="976"/>
    <cellStyle name="„_Rover metraj_KLIMA-METRAJ" xfId="977"/>
    <cellStyle name="„_Rover metraj_maliyetler 17-7-2004" xfId="978"/>
    <cellStyle name="„_Rover metraj_METRAJ" xfId="979"/>
    <cellStyle name="„_Rover metraj_naturakesif-14-11-2006-b.h düz." xfId="980"/>
    <cellStyle name="„_Rover metraj_naturakesif-31-10-2006" xfId="981"/>
    <cellStyle name="„_Rover metraj_örnek kesif" xfId="982"/>
    <cellStyle name="„_Rover metraj_Pakmetraj" xfId="983"/>
    <cellStyle name="„_Rover metraj_su borusunun garajdan geçmesi hali" xfId="984"/>
    <cellStyle name="„_SANOVEL HVAC-DUST EXTRACTION DESIGN DATA_20_02_03" xfId="985"/>
    <cellStyle name="„_su borusunun garajdan geçmesi hali" xfId="986"/>
    <cellStyle name="„_Tarimhesap" xfId="987"/>
    <cellStyle name="„_TÜRKER IK1" xfId="988"/>
    <cellStyle name="„_UChesR" xfId="989"/>
    <cellStyle name="„_yemek-IK" xfId="990"/>
    <cellStyle name="„_yemek-IK_YEMEKHES" xfId="991"/>
    <cellStyle name="„_Y-otelhes" xfId="992"/>
    <cellStyle name="„_Y-otelhes_BİLGİhes" xfId="993"/>
    <cellStyle name="„_Y-otelhes_Biphesap" xfId="994"/>
    <cellStyle name="„_Y-otelhes_cihsec" xfId="995"/>
    <cellStyle name="„_Y-otelhes_H-Onar-R2" xfId="996"/>
    <cellStyle name="„_Y-otelhes_KBIYIK-IKR" xfId="997"/>
    <cellStyle name="„_Y-otelhes_Mvana" xfId="998"/>
    <cellStyle name="„_Y-otelhes_TÜRKER IK1" xfId="999"/>
    <cellStyle name="=C:\WINDOWS\SYSTEM32\COMMAND.COM" xfId="1000"/>
    <cellStyle name="=C:\WINDOWS\SYSTEM32\COMMAND.COM 2" xfId="1001"/>
    <cellStyle name="=C:\WINDOWS\SYSTEM32\COMMAND.COM 3" xfId="1002"/>
    <cellStyle name="=C:\WINDOWS\SYSTEM32\COMMAND.COM 4" xfId="1003"/>
    <cellStyle name="=C:\WINDOWS\SYSTEM32\COMMAND.COM 5" xfId="1004"/>
    <cellStyle name="–¢’è‹`" xfId="1005"/>
    <cellStyle name="†" xfId="1006"/>
    <cellStyle name="†_(REVİZE)  İlk yatırım maliyetleri h ventil kullanılırsa10-12-2004........" xfId="1007"/>
    <cellStyle name="†_58.PARSEL" xfId="1008"/>
    <cellStyle name="†_58hesr1" xfId="1009"/>
    <cellStyle name="†_58hesr1_BİLGİhes" xfId="1010"/>
    <cellStyle name="†_58hesr1_Biphesap" xfId="1011"/>
    <cellStyle name="†_58hesr1_cihsec" xfId="1012"/>
    <cellStyle name="†_58hesr1_H-Onar-R2" xfId="1013"/>
    <cellStyle name="†_58hesr1_KBIYIK-IKR" xfId="1014"/>
    <cellStyle name="†_58hesr1_Mvana" xfId="1015"/>
    <cellStyle name="†_58hesr1_TÜRKER IK1" xfId="1016"/>
    <cellStyle name="†_58hesr1_YEMEKHES" xfId="1017"/>
    <cellStyle name="†_6-KOSEBHES-YH" xfId="1018"/>
    <cellStyle name="†_ALMANOKUL" xfId="1019"/>
    <cellStyle name="†_ALMANOKUL_Almanhesap" xfId="1020"/>
    <cellStyle name="†_ALMANOKUL_Almanhesap_BİLGİhes" xfId="1021"/>
    <cellStyle name="†_ALMANOKUL_Almanhesap_Biphesap" xfId="1022"/>
    <cellStyle name="†_ALMANOKUL_Almanhesap_cihsec" xfId="1023"/>
    <cellStyle name="†_ALMANOKUL_Almanhesap_H-Onar-R2" xfId="1024"/>
    <cellStyle name="†_ALMANOKUL_Almanhesap_KBIYIK-IKR" xfId="1025"/>
    <cellStyle name="†_ALMANOKUL_Almanhesap_TÜRKER IK1" xfId="1026"/>
    <cellStyle name="†_ALURADSEC" xfId="1027"/>
    <cellStyle name="†_ALURADSEC_1" xfId="1028"/>
    <cellStyle name="†_ALURADSEC_Kitap2" xfId="1029"/>
    <cellStyle name="†_ALURADSEC_Kitap2_BİLGİhes" xfId="1030"/>
    <cellStyle name="†_ALURADSEC_Kitap2_Biphesap" xfId="1031"/>
    <cellStyle name="†_ALURADSEC_Kitap2_GUM-IK" xfId="1032"/>
    <cellStyle name="†_ALURADSEC_Kitap2_H-Onar-R2" xfId="1033"/>
    <cellStyle name="†_ALURADSEC_Kitap2_IDARE-CS" xfId="1034"/>
    <cellStyle name="†_ALURADSEC_Kitap2_IDARE-CSf" xfId="1035"/>
    <cellStyle name="†_ALURADSEC_Kitap2_Kapitalhesap" xfId="1036"/>
    <cellStyle name="†_ALURADSEC_Kitap2_Karahanhesap-2" xfId="1037"/>
    <cellStyle name="†_ALURADSEC_Kitap2_KBIYIK-IKR" xfId="1038"/>
    <cellStyle name="†_ALURADSEC_Kitap2_Mvana" xfId="1039"/>
    <cellStyle name="†_ALURADSEC_Kitap2_ozcanhesap" xfId="1040"/>
    <cellStyle name="†_ALURADSEC_Kitap2_TÜRKER IK1" xfId="1041"/>
    <cellStyle name="†_ALURADSEC_Radyator" xfId="1042"/>
    <cellStyle name="†_Appendix_1" xfId="1043"/>
    <cellStyle name="†_BFShesap" xfId="1044"/>
    <cellStyle name="†_BİLGİhes" xfId="1045"/>
    <cellStyle name="†_Biphesap" xfId="1046"/>
    <cellStyle name="†_Book1" xfId="1047"/>
    <cellStyle name="†_Borcelik" xfId="1048"/>
    <cellStyle name="†_Borcelik 2" xfId="1049"/>
    <cellStyle name="†_borcihr2" xfId="1050"/>
    <cellStyle name="†_borcihr2_58hesr1" xfId="1051"/>
    <cellStyle name="†_borcihr2_BİLGİhes" xfId="1052"/>
    <cellStyle name="†_borcihr2_Biphesap" xfId="1053"/>
    <cellStyle name="†_borcihr2_FULYABoyler" xfId="1054"/>
    <cellStyle name="†_borcihr2_GUM-IK" xfId="1055"/>
    <cellStyle name="†_borcihr2_H-Onar-R2" xfId="1056"/>
    <cellStyle name="†_borcihr2_IDARE-CS" xfId="1057"/>
    <cellStyle name="†_borcihr2_IDARE-CSf" xfId="1058"/>
    <cellStyle name="†_borcihr2_Kapitalhesap" xfId="1059"/>
    <cellStyle name="†_borcihr2_Karahanhesap-2" xfId="1060"/>
    <cellStyle name="†_borcihr2_KBIYIK-IKR" xfId="1061"/>
    <cellStyle name="†_borcihr2_Mvana" xfId="1062"/>
    <cellStyle name="†_borcihr2_ozcanhesap" xfId="1063"/>
    <cellStyle name="†_borcihr2_Radyator" xfId="1064"/>
    <cellStyle name="†_borcihr2_TÜRKER IK1" xfId="1065"/>
    <cellStyle name="†_Boyler" xfId="1066"/>
    <cellStyle name="†_BOYLER1" xfId="1067"/>
    <cellStyle name="†_CARREFOUR" xfId="1068"/>
    <cellStyle name="†_CARREFOUR 2" xfId="1069"/>
    <cellStyle name="†_cihsec" xfId="1070"/>
    <cellStyle name="†_ESKİŞEHİR NATURA EVLERİ REVİZE MEKANİK KEŞİF (EURO)18-11-2006" xfId="1071"/>
    <cellStyle name="†_fan coil secimi SON" xfId="1072"/>
    <cellStyle name="†_fan coil secimi SON_BİLGİhes" xfId="1073"/>
    <cellStyle name="†_fan coil secimi SON_Biphesap" xfId="1074"/>
    <cellStyle name="†_fan coil secimi SON_GUM-IK" xfId="1075"/>
    <cellStyle name="†_fan coil secimi SON_H-Onar-R2" xfId="1076"/>
    <cellStyle name="†_fan coil secimi SON_IDARE-CS" xfId="1077"/>
    <cellStyle name="†_fan coil secimi SON_IDARE-CSf" xfId="1078"/>
    <cellStyle name="†_fan coil secimi SON_Kapitalhesap" xfId="1079"/>
    <cellStyle name="†_fan coil secimi SON_Karahanhesap-2" xfId="1080"/>
    <cellStyle name="†_fan coil secimi SON_KBIYIK-IKR" xfId="1081"/>
    <cellStyle name="†_fan coil secimi SON_Mvana" xfId="1082"/>
    <cellStyle name="†_fan coil secimi SON_ozcanhesap" xfId="1083"/>
    <cellStyle name="†_fan coil secimi SON_TÜRKER IK1" xfId="1084"/>
    <cellStyle name="†_fc" xfId="1085"/>
    <cellStyle name="†_fctarik" xfId="1086"/>
    <cellStyle name="†_fctarik_BFShesap" xfId="1087"/>
    <cellStyle name="†_fctarik_Biphesap" xfId="1088"/>
    <cellStyle name="†_fctarik_fc" xfId="1089"/>
    <cellStyle name="†_fctarik_ISIKAYB" xfId="1090"/>
    <cellStyle name="†_fctarik_Tarimhesap" xfId="1091"/>
    <cellStyle name="†_fctarik_UChesR" xfId="1092"/>
    <cellStyle name="†_FULYAmetr" xfId="1093"/>
    <cellStyle name="†_FULYAmetr-sıhhi" xfId="1094"/>
    <cellStyle name="†_Garaj suzgec tesisati  İlk yatırım maliyetleri 10-12-2004........" xfId="1095"/>
    <cellStyle name="†_GUM-IK" xfId="1096"/>
    <cellStyle name="†_GUM-IK_1" xfId="1097"/>
    <cellStyle name="†_GUM-IK_1_GUM-IK" xfId="1098"/>
    <cellStyle name="†_GUM-IK_1_IDARE-CS" xfId="1099"/>
    <cellStyle name="†_GUM-IK_2" xfId="1100"/>
    <cellStyle name="†_GUM-IK_GUM-IK" xfId="1101"/>
    <cellStyle name="†_GUM-IK_IDARE-CS" xfId="1102"/>
    <cellStyle name="†_GUM-IK_IDARE-CSf" xfId="1103"/>
    <cellStyle name="†_GUM-IK_YEMEKHES" xfId="1104"/>
    <cellStyle name="†_Gumrukcuoglumetraj" xfId="1105"/>
    <cellStyle name="†_Havalan" xfId="1106"/>
    <cellStyle name="†_Havalan_BFShesap" xfId="1107"/>
    <cellStyle name="†_Havalan_Biphesap" xfId="1108"/>
    <cellStyle name="†_Havalan_fc" xfId="1109"/>
    <cellStyle name="†_Havalan_ISIKAYB" xfId="1110"/>
    <cellStyle name="†_Havalan_Tarimhesap" xfId="1111"/>
    <cellStyle name="†_Havalan_UChesR" xfId="1112"/>
    <cellStyle name="†_HESAPR2r1" xfId="1113"/>
    <cellStyle name="†_H-Onar-R2" xfId="1114"/>
    <cellStyle name="†_IDARE-CS" xfId="1115"/>
    <cellStyle name="†_IDARE-CSf" xfId="1116"/>
    <cellStyle name="†_ISIKAYB" xfId="1117"/>
    <cellStyle name="†_KANAL HESABI" xfId="1118"/>
    <cellStyle name="†_Kapitalhesap" xfId="1119"/>
    <cellStyle name="†_Kapitalhesapx" xfId="1120"/>
    <cellStyle name="†_Karahanhesap-2" xfId="1121"/>
    <cellStyle name="†_KBIYIK-IKR" xfId="1122"/>
    <cellStyle name="†_Kitap2" xfId="1123"/>
    <cellStyle name="†_Kitap2_1" xfId="1124"/>
    <cellStyle name="†_Kitap2_BİLGİhes" xfId="1125"/>
    <cellStyle name="†_Kitap2_Biphesap" xfId="1126"/>
    <cellStyle name="†_Kitap2_cihsec" xfId="1127"/>
    <cellStyle name="†_Kitap2_GUM-IK" xfId="1128"/>
    <cellStyle name="†_Kitap2_H-Onar-R2" xfId="1129"/>
    <cellStyle name="†_Kitap2_IDARE-CS" xfId="1130"/>
    <cellStyle name="†_Kitap2_IDARE-CSf" xfId="1131"/>
    <cellStyle name="†_Kitap2_Kapitalhesapx" xfId="1132"/>
    <cellStyle name="†_Kitap2_Karahanhesap-2" xfId="1133"/>
    <cellStyle name="†_Kitap2_Karahanhesap-2_BİLGİhes" xfId="1134"/>
    <cellStyle name="†_Kitap2_KBIYIK-IKR" xfId="1135"/>
    <cellStyle name="†_Kitap2_Mvana" xfId="1136"/>
    <cellStyle name="†_Kitap2_TÜRKER IK1" xfId="1137"/>
    <cellStyle name="†_Kitap2_YEMEKHES" xfId="1138"/>
    <cellStyle name="†_maliyetler 17-7-2004" xfId="1139"/>
    <cellStyle name="†_METRAJ" xfId="1140"/>
    <cellStyle name="†_metraj1" xfId="1141"/>
    <cellStyle name="†_metraj1_BİLGİhes" xfId="1142"/>
    <cellStyle name="†_metraj1_Biphesap" xfId="1143"/>
    <cellStyle name="†_metraj1_GUM-IK" xfId="1144"/>
    <cellStyle name="†_metraj1_H-Onar-R2" xfId="1145"/>
    <cellStyle name="†_metraj1_IDARE-CS" xfId="1146"/>
    <cellStyle name="†_metraj1_IDARE-CSf" xfId="1147"/>
    <cellStyle name="†_metraj1_Kapitalhesap" xfId="1148"/>
    <cellStyle name="†_metraj1_Karahanhesap-2" xfId="1149"/>
    <cellStyle name="†_metraj1_KBIYIK-IKR" xfId="1150"/>
    <cellStyle name="†_metraj1_Mvana" xfId="1151"/>
    <cellStyle name="†_metraj1_ozcanhesap" xfId="1152"/>
    <cellStyle name="†_metraj1_TÜRKER IK1" xfId="1153"/>
    <cellStyle name="†_metrajr1" xfId="1154"/>
    <cellStyle name="†_metrajr1_(REVİZE)  İlk yatırım maliyetleri 10-12-2004........" xfId="1155"/>
    <cellStyle name="†_metrajr1_(REVİZE)  İlk yatırım maliyetleri h ventil kullanılırsa10-12-2004........" xfId="1156"/>
    <cellStyle name="†_metrajr1_2- Selenium29-04-2003" xfId="1157"/>
    <cellStyle name="†_metrajr1_çalışma dosyasıMekanik keşif 11.04.03" xfId="1158"/>
    <cellStyle name="†_metrajr1_çalışma dosyasıMekanik keşif 11.04.03...." xfId="1159"/>
    <cellStyle name="†_metrajr1_ESKİŞEHİR NATURA EVLERİ" xfId="1160"/>
    <cellStyle name="†_metrajr1_ESKİŞEHİR NATURA EVLERİ MEKANİK ODA VE ÇEVRE KEŞİF" xfId="1161"/>
    <cellStyle name="†_metrajr1_ESKİŞEHİR NATURA EVLERİ REVİZE MEKANİK KEŞİF (EURO)16-11-2006" xfId="1162"/>
    <cellStyle name="†_metrajr1_ESKİŞEHİR NATURA EVLERİ REVİZE MEKANİK KEŞİF (EURO)18-11-2006" xfId="1163"/>
    <cellStyle name="†_metrajr1_ESKİŞEHİR NATURA EVLERİ REVİZE MEKANİK KEŞİF (EURO)-kalde" xfId="1164"/>
    <cellStyle name="†_metrajr1_FULYAmetr" xfId="1165"/>
    <cellStyle name="†_metrajr1_FULYAmetr-cenk" xfId="1166"/>
    <cellStyle name="†_metrajr1_FULYAmetr-sıhhi" xfId="1167"/>
    <cellStyle name="†_metrajr1_Garaj suzgec tesisati  İlk yatırım maliyetleri 10-12-2004........" xfId="1168"/>
    <cellStyle name="†_metrajr1_keşif özeti 06--02-2005........" xfId="1169"/>
    <cellStyle name="†_metrajr1_KLIMA-METRAJ" xfId="1170"/>
    <cellStyle name="†_metrajr1_maliyetler 17-7-2004" xfId="1171"/>
    <cellStyle name="†_metrajr1_METRAJ" xfId="1172"/>
    <cellStyle name="†_metrajr1_naturakesif-14-11-2006-b.h düz." xfId="1173"/>
    <cellStyle name="†_metrajr1_naturakesif-31-10-2006" xfId="1174"/>
    <cellStyle name="†_metrajr1_örnek kesif" xfId="1175"/>
    <cellStyle name="†_metrajr1_su borusunun garajdan geçmesi hali" xfId="1176"/>
    <cellStyle name="†_Mvana" xfId="1177"/>
    <cellStyle name="†_naturakesif-31-10-2006" xfId="1178"/>
    <cellStyle name="†_OFİS-IK" xfId="1179"/>
    <cellStyle name="†_OFİS-IK_YEMEKHES" xfId="1180"/>
    <cellStyle name="†_ozcanhesap" xfId="1181"/>
    <cellStyle name="†_örnek kesif" xfId="1182"/>
    <cellStyle name="†_Pakmashes4b" xfId="1183"/>
    <cellStyle name="†_Pakmashes4b_BİLGİhes" xfId="1184"/>
    <cellStyle name="†_Pakmashes4b_Biphesap" xfId="1185"/>
    <cellStyle name="†_Pakmashes4b_cihsec" xfId="1186"/>
    <cellStyle name="†_Pakmashes4b_GUM-IK" xfId="1187"/>
    <cellStyle name="†_Pakmashes4b_H-Onar-R2" xfId="1188"/>
    <cellStyle name="†_Pakmashes4b_IDARE-CS" xfId="1189"/>
    <cellStyle name="†_Pakmashes4b_IDARE-CSf" xfId="1190"/>
    <cellStyle name="†_Pakmashes4b_Kapitalhesapx" xfId="1191"/>
    <cellStyle name="†_Pakmashes4b_Karahanhesap-2" xfId="1192"/>
    <cellStyle name="†_Pakmashes4b_Karahanhesap-2_BİLGİhes" xfId="1193"/>
    <cellStyle name="†_Pakmashes4b_KBIYIK-IKR" xfId="1194"/>
    <cellStyle name="†_Pakmashes4b_Mvana" xfId="1195"/>
    <cellStyle name="†_Pakmashes4b_TÜRKER IK1" xfId="1196"/>
    <cellStyle name="†_Pakmashes4b_YEMEKHES" xfId="1197"/>
    <cellStyle name="†_Pakmaslak" xfId="1198"/>
    <cellStyle name="†_Pakmaslak_BİLGİhes" xfId="1199"/>
    <cellStyle name="†_Pakmaslak_Biphesap" xfId="1200"/>
    <cellStyle name="†_Pakmaslak_GUM-IK" xfId="1201"/>
    <cellStyle name="†_Pakmaslak_H-Onar-R2" xfId="1202"/>
    <cellStyle name="†_Pakmaslak_IDARE-CS" xfId="1203"/>
    <cellStyle name="†_Pakmaslak_IDARE-CSf" xfId="1204"/>
    <cellStyle name="†_Pakmaslak_Kapitalhesap" xfId="1205"/>
    <cellStyle name="†_Pakmaslak_Karahanhesap-2" xfId="1206"/>
    <cellStyle name="†_Pakmaslak_KBIYIK-IKR" xfId="1207"/>
    <cellStyle name="†_Pakmaslak_Mvana" xfId="1208"/>
    <cellStyle name="†_Pakmaslak_ozcanhesap" xfId="1209"/>
    <cellStyle name="†_Pakmaslak_TÜRKER IK1" xfId="1210"/>
    <cellStyle name="†_Pakmetraj" xfId="1211"/>
    <cellStyle name="†_Pakmetraj_(REVİZE)  İlk yatırım maliyetleri 10-12-2004........" xfId="1212"/>
    <cellStyle name="†_Pakmetraj_(REVİZE)  İlk yatırım maliyetleri h ventil kullanılırsa10-12-2004........" xfId="1213"/>
    <cellStyle name="†_Pakmetraj_2- Selenium29-04-2003" xfId="1214"/>
    <cellStyle name="†_Pakmetraj_çalışma dosyasıMekanik keşif 11.04.03" xfId="1215"/>
    <cellStyle name="†_Pakmetraj_çalışma dosyasıMekanik keşif 11.04.03...." xfId="1216"/>
    <cellStyle name="†_Pakmetraj_ESKİŞEHİR NATURA EVLERİ" xfId="1217"/>
    <cellStyle name="†_Pakmetraj_ESKİŞEHİR NATURA EVLERİ MEKANİK ODA VE ÇEVRE KEŞİF" xfId="1218"/>
    <cellStyle name="†_Pakmetraj_ESKİŞEHİR NATURA EVLERİ REVİZE MEKANİK KEŞİF (EURO)16-11-2006" xfId="1219"/>
    <cellStyle name="†_Pakmetraj_ESKİŞEHİR NATURA EVLERİ REVİZE MEKANİK KEŞİF (EURO)18-11-2006" xfId="1220"/>
    <cellStyle name="†_Pakmetraj_ESKİŞEHİR NATURA EVLERİ REVİZE MEKANİK KEŞİF (EURO)-kalde" xfId="1221"/>
    <cellStyle name="†_Pakmetraj_FULYAmetr" xfId="1222"/>
    <cellStyle name="†_Pakmetraj_FULYAmetr-cenk" xfId="1223"/>
    <cellStyle name="†_Pakmetraj_FULYAmetr-sıhhi" xfId="1224"/>
    <cellStyle name="†_Pakmetraj_Garaj suzgec tesisati  İlk yatırım maliyetleri 10-12-2004........" xfId="1225"/>
    <cellStyle name="†_Pakmetraj_keşif özeti 06--02-2005........" xfId="1226"/>
    <cellStyle name="†_Pakmetraj_KLIMA-METRAJ" xfId="1227"/>
    <cellStyle name="†_Pakmetraj_maliyetler 17-7-2004" xfId="1228"/>
    <cellStyle name="†_Pakmetraj_METRAJ" xfId="1229"/>
    <cellStyle name="†_Pakmetraj_naturakesif-14-11-2006-b.h düz." xfId="1230"/>
    <cellStyle name="†_Pakmetraj_naturakesif-31-10-2006" xfId="1231"/>
    <cellStyle name="†_Pakmetraj_örnek kesif" xfId="1232"/>
    <cellStyle name="†_Pakmetraj_su borusunun garajdan geçmesi hali" xfId="1233"/>
    <cellStyle name="†_Radyator" xfId="1234"/>
    <cellStyle name="†_Romar" xfId="1235"/>
    <cellStyle name="†_Romar_6-KOSEBHES-YH" xfId="1236"/>
    <cellStyle name="†_Romar_BİLGİhes" xfId="1237"/>
    <cellStyle name="†_Romar_Biphesap" xfId="1238"/>
    <cellStyle name="†_Romar_cihsec" xfId="1239"/>
    <cellStyle name="†_Romar_FULYABoyler" xfId="1240"/>
    <cellStyle name="†_Romar_FULYABoyler_BİLGİhes" xfId="1241"/>
    <cellStyle name="†_Romar_H-Onar-R2" xfId="1242"/>
    <cellStyle name="†_Romar_ISIKAYB" xfId="1243"/>
    <cellStyle name="†_Romar_Kapitalhesap" xfId="1244"/>
    <cellStyle name="†_Romar_Kapitalhesapx" xfId="1245"/>
    <cellStyle name="†_Romar_KBIYIK-IKR" xfId="1246"/>
    <cellStyle name="†_Romar_Kitap2" xfId="1247"/>
    <cellStyle name="†_Romar_Mvana" xfId="1248"/>
    <cellStyle name="†_Romar_TÜRKER IK1" xfId="1249"/>
    <cellStyle name="†_Romar_UChesR" xfId="1250"/>
    <cellStyle name="†_Rover metraj" xfId="1251"/>
    <cellStyle name="†_Rover metraj_(REVİZE)  İlk yatırım maliyetleri 10-12-2004........" xfId="1252"/>
    <cellStyle name="†_Rover metraj_(REVİZE)  İlk yatırım maliyetleri h ventil kullanılırsa10-12-2004........" xfId="1253"/>
    <cellStyle name="†_Rover metraj_2- Selenium29-04-2003" xfId="1254"/>
    <cellStyle name="†_Rover metraj_çalışma dosyasıMekanik keşif 11.04.03" xfId="1255"/>
    <cellStyle name="†_Rover metraj_çalışma dosyasıMekanik keşif 11.04.03...." xfId="1256"/>
    <cellStyle name="†_Rover metraj_ESKİŞEHİR NATURA EVLERİ" xfId="1257"/>
    <cellStyle name="†_Rover metraj_ESKİŞEHİR NATURA EVLERİ MEKANİK ODA VE ÇEVRE KEŞİF" xfId="1258"/>
    <cellStyle name="†_Rover metraj_ESKİŞEHİR NATURA EVLERİ REVİZE MEKANİK KEŞİF (EURO)16-11-2006" xfId="1259"/>
    <cellStyle name="†_Rover metraj_ESKİŞEHİR NATURA EVLERİ REVİZE MEKANİK KEŞİF (EURO)18-11-2006" xfId="1260"/>
    <cellStyle name="†_Rover metraj_ESKİŞEHİR NATURA EVLERİ REVİZE MEKANİK KEŞİF (EURO)-kalde" xfId="1261"/>
    <cellStyle name="†_Rover metraj_FULYAmetr" xfId="1262"/>
    <cellStyle name="†_Rover metraj_FULYAmetr-cenk" xfId="1263"/>
    <cellStyle name="†_Rover metraj_FULYAmetr-sıhhi" xfId="1264"/>
    <cellStyle name="†_Rover metraj_Garaj suzgec tesisati  İlk yatırım maliyetleri 10-12-2004........" xfId="1265"/>
    <cellStyle name="†_Rover metraj_Gumrukcuoglumetraj" xfId="1266"/>
    <cellStyle name="†_Rover metraj_keşif özeti 06--02-2005........" xfId="1267"/>
    <cellStyle name="†_Rover metraj_KLIMA-METRAJ" xfId="1268"/>
    <cellStyle name="†_Rover metraj_maliyetler 17-7-2004" xfId="1269"/>
    <cellStyle name="†_Rover metraj_METRAJ" xfId="1270"/>
    <cellStyle name="†_Rover metraj_naturakesif-14-11-2006-b.h düz." xfId="1271"/>
    <cellStyle name="†_Rover metraj_naturakesif-31-10-2006" xfId="1272"/>
    <cellStyle name="†_Rover metraj_örnek kesif" xfId="1273"/>
    <cellStyle name="†_Rover metraj_Pakmetraj" xfId="1274"/>
    <cellStyle name="†_Rover metraj_su borusunun garajdan geçmesi hali" xfId="1275"/>
    <cellStyle name="†_SANOVEL HVAC-DUST EXTRACTION DESIGN DATA_20_02_03" xfId="1276"/>
    <cellStyle name="†_Tarimhesap" xfId="1277"/>
    <cellStyle name="†_TÜRKER IK1" xfId="1278"/>
    <cellStyle name="†_UChesR" xfId="1279"/>
    <cellStyle name="†_yemek-IK" xfId="1280"/>
    <cellStyle name="†_yemek-IK_YEMEKHES" xfId="1281"/>
    <cellStyle name="†_Y-otelhes" xfId="1282"/>
    <cellStyle name="†_Y-otelhes_BİLGİhes" xfId="1283"/>
    <cellStyle name="†_Y-otelhes_Biphesap" xfId="1284"/>
    <cellStyle name="†_Y-otelhes_cihsec" xfId="1285"/>
    <cellStyle name="†_Y-otelhes_H-Onar-R2" xfId="1286"/>
    <cellStyle name="†_Y-otelhes_KBIYIK-IKR" xfId="1287"/>
    <cellStyle name="†_Y-otelhes_Mvana" xfId="1288"/>
    <cellStyle name="†_Y-otelhes_TÜRKER IK1" xfId="1289"/>
    <cellStyle name="‡" xfId="1290"/>
    <cellStyle name="‡_(REVİZE)  İlk yatırım maliyetleri 10-12-2004........" xfId="1291"/>
    <cellStyle name="‡_2- Selenium29-04-2003" xfId="1292"/>
    <cellStyle name="‡_58.PARSEL" xfId="1293"/>
    <cellStyle name="‡_58hesr1" xfId="1294"/>
    <cellStyle name="‡_58hesr1_BİLGİhes" xfId="1295"/>
    <cellStyle name="‡_58hesr1_Biphesap" xfId="1296"/>
    <cellStyle name="‡_58hesr1_cihsec" xfId="1297"/>
    <cellStyle name="‡_58hesr1_H-Onar-R2" xfId="1298"/>
    <cellStyle name="‡_58hesr1_KBIYIK-IKR" xfId="1299"/>
    <cellStyle name="‡_58hesr1_Mvana" xfId="1300"/>
    <cellStyle name="‡_58hesr1_TÜRKER IK1" xfId="1301"/>
    <cellStyle name="‡_58hesr1_YEMEKHES" xfId="1302"/>
    <cellStyle name="‡_6-KOSEBHES-YH" xfId="1303"/>
    <cellStyle name="‡_ALMANOKUL" xfId="1304"/>
    <cellStyle name="‡_ALMANOKUL_Almanhesap" xfId="1305"/>
    <cellStyle name="‡_ALMANOKUL_Almanhesap_BİLGİhes" xfId="1306"/>
    <cellStyle name="‡_ALMANOKUL_Almanhesap_Biphesap" xfId="1307"/>
    <cellStyle name="‡_ALMANOKUL_Almanhesap_cihsec" xfId="1308"/>
    <cellStyle name="‡_ALMANOKUL_Almanhesap_H-Onar-R2" xfId="1309"/>
    <cellStyle name="‡_ALMANOKUL_Almanhesap_KBIYIK-IKR" xfId="1310"/>
    <cellStyle name="‡_ALMANOKUL_Almanhesap_TÜRKER IK1" xfId="1311"/>
    <cellStyle name="‡_ALURADSEC" xfId="1312"/>
    <cellStyle name="‡_ALURADSEC_1" xfId="1313"/>
    <cellStyle name="‡_ALURADSEC_Kitap2" xfId="1314"/>
    <cellStyle name="‡_ALURADSEC_Kitap2_BİLGİhes" xfId="1315"/>
    <cellStyle name="‡_ALURADSEC_Kitap2_Biphesap" xfId="1316"/>
    <cellStyle name="‡_ALURADSEC_Kitap2_GUM-IK" xfId="1317"/>
    <cellStyle name="‡_ALURADSEC_Kitap2_H-Onar-R2" xfId="1318"/>
    <cellStyle name="‡_ALURADSEC_Kitap2_IDARE-CS" xfId="1319"/>
    <cellStyle name="‡_ALURADSEC_Kitap2_IDARE-CSf" xfId="1320"/>
    <cellStyle name="‡_ALURADSEC_Kitap2_Kapitalhesap" xfId="1321"/>
    <cellStyle name="‡_ALURADSEC_Kitap2_Karahanhesap-2" xfId="1322"/>
    <cellStyle name="‡_ALURADSEC_Kitap2_KBIYIK-IKR" xfId="1323"/>
    <cellStyle name="‡_ALURADSEC_Kitap2_Mvana" xfId="1324"/>
    <cellStyle name="‡_ALURADSEC_Kitap2_ozcanhesap" xfId="1325"/>
    <cellStyle name="‡_ALURADSEC_Kitap2_TÜRKER IK1" xfId="1326"/>
    <cellStyle name="‡_ALURADSEC_Radyator" xfId="1327"/>
    <cellStyle name="‡_Appendix_1" xfId="1328"/>
    <cellStyle name="‡_BFShesap" xfId="1329"/>
    <cellStyle name="‡_BİLGİhes" xfId="1330"/>
    <cellStyle name="‡_Biphesap" xfId="1331"/>
    <cellStyle name="‡_Book1" xfId="1332"/>
    <cellStyle name="‡_Borcelik" xfId="1333"/>
    <cellStyle name="‡_Borcelik 2" xfId="1334"/>
    <cellStyle name="‡_borcihr2" xfId="1335"/>
    <cellStyle name="‡_borcihr2_58hesr1" xfId="1336"/>
    <cellStyle name="‡_borcihr2_BİLGİhes" xfId="1337"/>
    <cellStyle name="‡_borcihr2_Biphesap" xfId="1338"/>
    <cellStyle name="‡_borcihr2_FULYABoyler" xfId="1339"/>
    <cellStyle name="‡_borcihr2_GUM-IK" xfId="1340"/>
    <cellStyle name="‡_borcihr2_H-Onar-R2" xfId="1341"/>
    <cellStyle name="‡_borcihr2_IDARE-CS" xfId="1342"/>
    <cellStyle name="‡_borcihr2_IDARE-CSf" xfId="1343"/>
    <cellStyle name="‡_borcihr2_Kapitalhesap" xfId="1344"/>
    <cellStyle name="‡_borcihr2_Karahanhesap-2" xfId="1345"/>
    <cellStyle name="‡_borcihr2_KBIYIK-IKR" xfId="1346"/>
    <cellStyle name="‡_borcihr2_Mvana" xfId="1347"/>
    <cellStyle name="‡_borcihr2_ozcanhesap" xfId="1348"/>
    <cellStyle name="‡_borcihr2_Radyator" xfId="1349"/>
    <cellStyle name="‡_borcihr2_TÜRKER IK1" xfId="1350"/>
    <cellStyle name="‡_Boyler" xfId="1351"/>
    <cellStyle name="‡_BOYLER1" xfId="1352"/>
    <cellStyle name="‡_CARREFOUR" xfId="1353"/>
    <cellStyle name="‡_CARREFOUR 2" xfId="1354"/>
    <cellStyle name="‡_cihsec" xfId="1355"/>
    <cellStyle name="‡_çalışma dosyasıMekanik keşif 11.04.03" xfId="1356"/>
    <cellStyle name="‡_fan coil secimi SON" xfId="1357"/>
    <cellStyle name="‡_fan coil secimi SON_BİLGİhes" xfId="1358"/>
    <cellStyle name="‡_fan coil secimi SON_Biphesap" xfId="1359"/>
    <cellStyle name="‡_fan coil secimi SON_GUM-IK" xfId="1360"/>
    <cellStyle name="‡_fan coil secimi SON_H-Onar-R2" xfId="1361"/>
    <cellStyle name="‡_fan coil secimi SON_IDARE-CS" xfId="1362"/>
    <cellStyle name="‡_fan coil secimi SON_IDARE-CSf" xfId="1363"/>
    <cellStyle name="‡_fan coil secimi SON_Kapitalhesap" xfId="1364"/>
    <cellStyle name="‡_fan coil secimi SON_Karahanhesap-2" xfId="1365"/>
    <cellStyle name="‡_fan coil secimi SON_KBIYIK-IKR" xfId="1366"/>
    <cellStyle name="‡_fan coil secimi SON_Mvana" xfId="1367"/>
    <cellStyle name="‡_fan coil secimi SON_ozcanhesap" xfId="1368"/>
    <cellStyle name="‡_fan coil secimi SON_TÜRKER IK1" xfId="1369"/>
    <cellStyle name="‡_fc" xfId="1370"/>
    <cellStyle name="‡_fctarik" xfId="1371"/>
    <cellStyle name="‡_fctarik_BFShesap" xfId="1372"/>
    <cellStyle name="‡_fctarik_Biphesap" xfId="1373"/>
    <cellStyle name="‡_fctarik_fc" xfId="1374"/>
    <cellStyle name="‡_fctarik_ISIKAYB" xfId="1375"/>
    <cellStyle name="‡_fctarik_Tarimhesap" xfId="1376"/>
    <cellStyle name="‡_fctarik_UChesR" xfId="1377"/>
    <cellStyle name="‡_FULYABoyler" xfId="1378"/>
    <cellStyle name="‡_FULYAmetr" xfId="1379"/>
    <cellStyle name="‡_FULYAmetr-cenk" xfId="1380"/>
    <cellStyle name="‡_FULYAmetr-sıhhi" xfId="1381"/>
    <cellStyle name="‡_GUM-IK" xfId="1382"/>
    <cellStyle name="‡_GUM-IK_1" xfId="1383"/>
    <cellStyle name="‡_GUM-IK_1_GUM-IK" xfId="1384"/>
    <cellStyle name="‡_GUM-IK_1_IDARE-CS" xfId="1385"/>
    <cellStyle name="‡_GUM-IK_2" xfId="1386"/>
    <cellStyle name="‡_GUM-IK_GUM-IK" xfId="1387"/>
    <cellStyle name="‡_GUM-IK_IDARE-CS" xfId="1388"/>
    <cellStyle name="‡_GUM-IK_IDARE-CSf" xfId="1389"/>
    <cellStyle name="‡_GUM-IK_YEMEKHES" xfId="1390"/>
    <cellStyle name="‡_Gumrukcuoglumetraj" xfId="1391"/>
    <cellStyle name="‡_HESAPR2r1" xfId="1392"/>
    <cellStyle name="‡_H-Onar-R2" xfId="1393"/>
    <cellStyle name="‡_IDARE-CS" xfId="1394"/>
    <cellStyle name="‡_IDARE-CSf" xfId="1395"/>
    <cellStyle name="‡_ISIKAYB" xfId="1396"/>
    <cellStyle name="‡_KANAL HESABI" xfId="1397"/>
    <cellStyle name="‡_Kapitalhesap" xfId="1398"/>
    <cellStyle name="‡_Kapitalhesapx" xfId="1399"/>
    <cellStyle name="‡_KBIYIK-IKR" xfId="1400"/>
    <cellStyle name="‡_Kitap2" xfId="1401"/>
    <cellStyle name="‡_Kitap2_1" xfId="1402"/>
    <cellStyle name="‡_Kitap2_BİLGİhes" xfId="1403"/>
    <cellStyle name="‡_Kitap2_Biphesap" xfId="1404"/>
    <cellStyle name="‡_Kitap2_cihsec" xfId="1405"/>
    <cellStyle name="‡_Kitap2_GUM-IK" xfId="1406"/>
    <cellStyle name="‡_Kitap2_H-Onar-R2" xfId="1407"/>
    <cellStyle name="‡_Kitap2_IDARE-CS" xfId="1408"/>
    <cellStyle name="‡_Kitap2_IDARE-CSf" xfId="1409"/>
    <cellStyle name="‡_Kitap2_Kapitalhesapx" xfId="1410"/>
    <cellStyle name="‡_Kitap2_Karahanhesap-2" xfId="1411"/>
    <cellStyle name="‡_Kitap2_Karahanhesap-2_BİLGİhes" xfId="1412"/>
    <cellStyle name="‡_Kitap2_KBIYIK-IKR" xfId="1413"/>
    <cellStyle name="‡_Kitap2_Mvana" xfId="1414"/>
    <cellStyle name="‡_Kitap2_TÜRKER IK1" xfId="1415"/>
    <cellStyle name="‡_Kitap2_YEMEKHES" xfId="1416"/>
    <cellStyle name="‡_KLIMA-METRAJ" xfId="1417"/>
    <cellStyle name="‡_maliyetler 17-7-2004" xfId="1418"/>
    <cellStyle name="‡_METRAJ" xfId="1419"/>
    <cellStyle name="‡_metraj1" xfId="1420"/>
    <cellStyle name="‡_metraj1_BİLGİhes" xfId="1421"/>
    <cellStyle name="‡_metraj1_Biphesap" xfId="1422"/>
    <cellStyle name="‡_metraj1_GUM-IK" xfId="1423"/>
    <cellStyle name="‡_metraj1_H-Onar-R2" xfId="1424"/>
    <cellStyle name="‡_metraj1_IDARE-CS" xfId="1425"/>
    <cellStyle name="‡_metraj1_IDARE-CSf" xfId="1426"/>
    <cellStyle name="‡_metraj1_Kapitalhesap" xfId="1427"/>
    <cellStyle name="‡_metraj1_Karahanhesap-2" xfId="1428"/>
    <cellStyle name="‡_metraj1_KBIYIK-IKR" xfId="1429"/>
    <cellStyle name="‡_metraj1_Mvana" xfId="1430"/>
    <cellStyle name="‡_metraj1_ozcanhesap" xfId="1431"/>
    <cellStyle name="‡_metraj1_TÜRKER IK1" xfId="1432"/>
    <cellStyle name="‡_metrajr1" xfId="1433"/>
    <cellStyle name="‡_metrajr1_(REVİZE)  İlk yatırım maliyetleri 10-12-2004........" xfId="1434"/>
    <cellStyle name="‡_metrajr1_(REVİZE)  İlk yatırım maliyetleri h ventil kullanılırsa10-12-2004........" xfId="1435"/>
    <cellStyle name="‡_metrajr1_2- Selenium29-04-2003" xfId="1436"/>
    <cellStyle name="‡_metrajr1_çalışma dosyasıMekanik keşif 11.04.03" xfId="1437"/>
    <cellStyle name="‡_metrajr1_çalışma dosyasıMekanik keşif 11.04.03...." xfId="1438"/>
    <cellStyle name="‡_metrajr1_ESKİŞEHİR NATURA EVLERİ" xfId="1439"/>
    <cellStyle name="‡_metrajr1_ESKİŞEHİR NATURA EVLERİ MEKANİK ODA VE ÇEVRE KEŞİF" xfId="1440"/>
    <cellStyle name="‡_metrajr1_ESKİŞEHİR NATURA EVLERİ REVİZE MEKANİK KEŞİF (EURO)16-11-2006" xfId="1441"/>
    <cellStyle name="‡_metrajr1_ESKİŞEHİR NATURA EVLERİ REVİZE MEKANİK KEŞİF (EURO)18-11-2006" xfId="1442"/>
    <cellStyle name="‡_metrajr1_ESKİŞEHİR NATURA EVLERİ REVİZE MEKANİK KEŞİF (EURO)-kalde" xfId="1443"/>
    <cellStyle name="‡_metrajr1_FULYAmetr" xfId="1444"/>
    <cellStyle name="‡_metrajr1_FULYAmetr-cenk" xfId="1445"/>
    <cellStyle name="‡_metrajr1_FULYAmetr-sıhhi" xfId="1446"/>
    <cellStyle name="‡_metrajr1_Garaj suzgec tesisati  İlk yatırım maliyetleri 10-12-2004........" xfId="1447"/>
    <cellStyle name="‡_metrajr1_keşif özeti 06--02-2005........" xfId="1448"/>
    <cellStyle name="‡_metrajr1_KLIMA-METRAJ" xfId="1449"/>
    <cellStyle name="‡_metrajr1_maliyetler 17-7-2004" xfId="1450"/>
    <cellStyle name="‡_metrajr1_METRAJ" xfId="1451"/>
    <cellStyle name="‡_metrajr1_naturakesif-14-11-2006-b.h düz." xfId="1452"/>
    <cellStyle name="‡_metrajr1_naturakesif-31-10-2006" xfId="1453"/>
    <cellStyle name="‡_metrajr1_örnek kesif" xfId="1454"/>
    <cellStyle name="‡_metrajr1_su borusunun garajdan geçmesi hali" xfId="1455"/>
    <cellStyle name="‡_Mvana" xfId="1456"/>
    <cellStyle name="‡_naturakesif-14-11-2006-b.h düz." xfId="1457"/>
    <cellStyle name="‡_naturakesif-31-10-2006" xfId="1458"/>
    <cellStyle name="‡_OFİS-IK" xfId="1459"/>
    <cellStyle name="‡_OFİS-IK_YEMEKHES" xfId="1460"/>
    <cellStyle name="‡_ozcanhesap" xfId="1461"/>
    <cellStyle name="‡_Pakmashes4b" xfId="1462"/>
    <cellStyle name="‡_Pakmashes4b_BİLGİhes" xfId="1463"/>
    <cellStyle name="‡_Pakmashes4b_Biphesap" xfId="1464"/>
    <cellStyle name="‡_Pakmashes4b_cihsec" xfId="1465"/>
    <cellStyle name="‡_Pakmashes4b_GUM-IK" xfId="1466"/>
    <cellStyle name="‡_Pakmashes4b_H-Onar-R2" xfId="1467"/>
    <cellStyle name="‡_Pakmashes4b_IDARE-CS" xfId="1468"/>
    <cellStyle name="‡_Pakmashes4b_IDARE-CSf" xfId="1469"/>
    <cellStyle name="‡_Pakmashes4b_Kapitalhesapx" xfId="1470"/>
    <cellStyle name="‡_Pakmashes4b_Karahanhesap-2" xfId="1471"/>
    <cellStyle name="‡_Pakmashes4b_Karahanhesap-2_BİLGİhes" xfId="1472"/>
    <cellStyle name="‡_Pakmashes4b_KBIYIK-IKR" xfId="1473"/>
    <cellStyle name="‡_Pakmashes4b_Mvana" xfId="1474"/>
    <cellStyle name="‡_Pakmashes4b_TÜRKER IK1" xfId="1475"/>
    <cellStyle name="‡_Pakmashes4b_YEMEKHES" xfId="1476"/>
    <cellStyle name="‡_Pakmaslak" xfId="1477"/>
    <cellStyle name="‡_Pakmaslak_BİLGİhes" xfId="1478"/>
    <cellStyle name="‡_Pakmaslak_Biphesap" xfId="1479"/>
    <cellStyle name="‡_Pakmaslak_GUM-IK" xfId="1480"/>
    <cellStyle name="‡_Pakmaslak_H-Onar-R2" xfId="1481"/>
    <cellStyle name="‡_Pakmaslak_IDARE-CS" xfId="1482"/>
    <cellStyle name="‡_Pakmaslak_IDARE-CSf" xfId="1483"/>
    <cellStyle name="‡_Pakmaslak_Kapitalhesap" xfId="1484"/>
    <cellStyle name="‡_Pakmaslak_Karahanhesap-2" xfId="1485"/>
    <cellStyle name="‡_Pakmaslak_KBIYIK-IKR" xfId="1486"/>
    <cellStyle name="‡_Pakmaslak_Mvana" xfId="1487"/>
    <cellStyle name="‡_Pakmaslak_ozcanhesap" xfId="1488"/>
    <cellStyle name="‡_Pakmaslak_TÜRKER IK1" xfId="1489"/>
    <cellStyle name="‡_Pakmetraj" xfId="1490"/>
    <cellStyle name="‡_Pakmetraj_(REVİZE)  İlk yatırım maliyetleri 10-12-2004........" xfId="1491"/>
    <cellStyle name="‡_Pakmetraj_(REVİZE)  İlk yatırım maliyetleri h ventil kullanılırsa10-12-2004........" xfId="1492"/>
    <cellStyle name="‡_Pakmetraj_2- Selenium29-04-2003" xfId="1493"/>
    <cellStyle name="‡_Pakmetraj_çalışma dosyasıMekanik keşif 11.04.03" xfId="1494"/>
    <cellStyle name="‡_Pakmetraj_çalışma dosyasıMekanik keşif 11.04.03...." xfId="1495"/>
    <cellStyle name="‡_Pakmetraj_ESKİŞEHİR NATURA EVLERİ" xfId="1496"/>
    <cellStyle name="‡_Pakmetraj_ESKİŞEHİR NATURA EVLERİ MEKANİK ODA VE ÇEVRE KEŞİF" xfId="1497"/>
    <cellStyle name="‡_Pakmetraj_ESKİŞEHİR NATURA EVLERİ REVİZE MEKANİK KEŞİF (EURO)16-11-2006" xfId="1498"/>
    <cellStyle name="‡_Pakmetraj_ESKİŞEHİR NATURA EVLERİ REVİZE MEKANİK KEŞİF (EURO)18-11-2006" xfId="1499"/>
    <cellStyle name="‡_Pakmetraj_ESKİŞEHİR NATURA EVLERİ REVİZE MEKANİK KEŞİF (EURO)-kalde" xfId="1500"/>
    <cellStyle name="‡_Pakmetraj_FULYAmetr" xfId="1501"/>
    <cellStyle name="‡_Pakmetraj_FULYAmetr-cenk" xfId="1502"/>
    <cellStyle name="‡_Pakmetraj_FULYAmetr-sıhhi" xfId="1503"/>
    <cellStyle name="‡_Pakmetraj_Garaj suzgec tesisati  İlk yatırım maliyetleri 10-12-2004........" xfId="1504"/>
    <cellStyle name="‡_Pakmetraj_keşif özeti 06--02-2005........" xfId="1505"/>
    <cellStyle name="‡_Pakmetraj_KLIMA-METRAJ" xfId="1506"/>
    <cellStyle name="‡_Pakmetraj_maliyetler 17-7-2004" xfId="1507"/>
    <cellStyle name="‡_Pakmetraj_METRAJ" xfId="1508"/>
    <cellStyle name="‡_Pakmetraj_naturakesif-14-11-2006-b.h düz." xfId="1509"/>
    <cellStyle name="‡_Pakmetraj_naturakesif-31-10-2006" xfId="1510"/>
    <cellStyle name="‡_Pakmetraj_örnek kesif" xfId="1511"/>
    <cellStyle name="‡_Pakmetraj_su borusunun garajdan geçmesi hali" xfId="1512"/>
    <cellStyle name="‡_Radyator" xfId="1513"/>
    <cellStyle name="‡_Romar" xfId="1514"/>
    <cellStyle name="‡_Romar_6-KOSEBHES-YH" xfId="1515"/>
    <cellStyle name="‡_Romar_BİLGİhes" xfId="1516"/>
    <cellStyle name="‡_Romar_Biphesap" xfId="1517"/>
    <cellStyle name="‡_Romar_cihsec" xfId="1518"/>
    <cellStyle name="‡_Romar_FULYABoyler" xfId="1519"/>
    <cellStyle name="‡_Romar_FULYABoyler_BİLGİhes" xfId="1520"/>
    <cellStyle name="‡_Romar_H-Onar-R2" xfId="1521"/>
    <cellStyle name="‡_Romar_ISIKAYB" xfId="1522"/>
    <cellStyle name="‡_Romar_Kapitalhesap" xfId="1523"/>
    <cellStyle name="‡_Romar_Kapitalhesapx" xfId="1524"/>
    <cellStyle name="‡_Romar_KBIYIK-IKR" xfId="1525"/>
    <cellStyle name="‡_Romar_Kitap2" xfId="1526"/>
    <cellStyle name="‡_Romar_Mvana" xfId="1527"/>
    <cellStyle name="‡_Romar_TÜRKER IK1" xfId="1528"/>
    <cellStyle name="‡_Romar_UChesR" xfId="1529"/>
    <cellStyle name="‡_Rover metraj" xfId="1530"/>
    <cellStyle name="‡_Rover metraj_(REVİZE)  İlk yatırım maliyetleri 10-12-2004........" xfId="1531"/>
    <cellStyle name="‡_Rover metraj_(REVİZE)  İlk yatırım maliyetleri h ventil kullanılırsa10-12-2004........" xfId="1532"/>
    <cellStyle name="‡_Rover metraj_2- Selenium29-04-2003" xfId="1533"/>
    <cellStyle name="‡_Rover metraj_çalışma dosyasıMekanik keşif 11.04.03" xfId="1534"/>
    <cellStyle name="‡_Rover metraj_çalışma dosyasıMekanik keşif 11.04.03...." xfId="1535"/>
    <cellStyle name="‡_Rover metraj_ESKİŞEHİR NATURA EVLERİ" xfId="1536"/>
    <cellStyle name="‡_Rover metraj_ESKİŞEHİR NATURA EVLERİ MEKANİK ODA VE ÇEVRE KEŞİF" xfId="1537"/>
    <cellStyle name="‡_Rover metraj_ESKİŞEHİR NATURA EVLERİ REVİZE MEKANİK KEŞİF (EURO)16-11-2006" xfId="1538"/>
    <cellStyle name="‡_Rover metraj_ESKİŞEHİR NATURA EVLERİ REVİZE MEKANİK KEŞİF (EURO)18-11-2006" xfId="1539"/>
    <cellStyle name="‡_Rover metraj_ESKİŞEHİR NATURA EVLERİ REVİZE MEKANİK KEŞİF (EURO)-kalde" xfId="1540"/>
    <cellStyle name="‡_Rover metraj_FULYAmetr" xfId="1541"/>
    <cellStyle name="‡_Rover metraj_FULYAmetr-cenk" xfId="1542"/>
    <cellStyle name="‡_Rover metraj_FULYAmetr-sıhhi" xfId="1543"/>
    <cellStyle name="‡_Rover metraj_Garaj suzgec tesisati  İlk yatırım maliyetleri 10-12-2004........" xfId="1544"/>
    <cellStyle name="‡_Rover metraj_Gumrukcuoglumetraj" xfId="1545"/>
    <cellStyle name="‡_Rover metraj_keşif özeti 06--02-2005........" xfId="1546"/>
    <cellStyle name="‡_Rover metraj_KLIMA-METRAJ" xfId="1547"/>
    <cellStyle name="‡_Rover metraj_maliyetler 17-7-2004" xfId="1548"/>
    <cellStyle name="‡_Rover metraj_METRAJ" xfId="1549"/>
    <cellStyle name="‡_Rover metraj_naturakesif-14-11-2006-b.h düz." xfId="1550"/>
    <cellStyle name="‡_Rover metraj_naturakesif-31-10-2006" xfId="1551"/>
    <cellStyle name="‡_Rover metraj_örnek kesif" xfId="1552"/>
    <cellStyle name="‡_Rover metraj_Pakmetraj" xfId="1553"/>
    <cellStyle name="‡_Rover metraj_su borusunun garajdan geçmesi hali" xfId="1554"/>
    <cellStyle name="‡_SANOVEL HVAC-DUST EXTRACTION DESIGN DATA_20_02_03" xfId="1555"/>
    <cellStyle name="‡_su borusunun garajdan geçmesi hali" xfId="1556"/>
    <cellStyle name="‡_Tarimhesap" xfId="1557"/>
    <cellStyle name="‡_TÜRKER IK1" xfId="1558"/>
    <cellStyle name="‡_UChesR" xfId="1559"/>
    <cellStyle name="‡_yemek-IK" xfId="1560"/>
    <cellStyle name="‡_yemek-IK_YEMEKHES" xfId="1561"/>
    <cellStyle name="‡_Y-otelhes" xfId="1562"/>
    <cellStyle name="‡_Y-otelhes_BİLGİhes" xfId="1563"/>
    <cellStyle name="‡_Y-otelhes_Biphesap" xfId="1564"/>
    <cellStyle name="‡_Y-otelhes_cihsec" xfId="1565"/>
    <cellStyle name="‡_Y-otelhes_H-Onar-R2" xfId="1566"/>
    <cellStyle name="‡_Y-otelhes_KBIYIK-IKR" xfId="1567"/>
    <cellStyle name="‡_Y-otelhes_Mvana" xfId="1568"/>
    <cellStyle name="‡_Y-otelhes_TÜRKER IK1" xfId="1569"/>
    <cellStyle name="•W_laroux" xfId="1570"/>
    <cellStyle name="…" xfId="1571"/>
    <cellStyle name="…_(REVİZE)  İlk yatırım maliyetleri 10-12-2004........" xfId="1572"/>
    <cellStyle name="…_(REVİZE)  İlk yatırım maliyetleri h ventil kullanılırsa10-12-2004........" xfId="1573"/>
    <cellStyle name="…_58.PARSEL" xfId="1574"/>
    <cellStyle name="…_58hesr1" xfId="1575"/>
    <cellStyle name="…_58hesr1_BİLGİhes" xfId="1576"/>
    <cellStyle name="…_58hesr1_Biphesap" xfId="1577"/>
    <cellStyle name="…_58hesr1_cihsec" xfId="1578"/>
    <cellStyle name="…_58hesr1_H-Onar-R2" xfId="1579"/>
    <cellStyle name="…_58hesr1_KBIYIK-IKR" xfId="1580"/>
    <cellStyle name="…_58hesr1_Mvana" xfId="1581"/>
    <cellStyle name="…_58hesr1_TÜRKER IK1" xfId="1582"/>
    <cellStyle name="…_58hesr1_YEMEKHES" xfId="1583"/>
    <cellStyle name="…_6-KOSEBHES-YH" xfId="1584"/>
    <cellStyle name="…_ALMANOKUL" xfId="1585"/>
    <cellStyle name="…_ALMANOKUL_Almanhesap" xfId="1586"/>
    <cellStyle name="…_ALMANOKUL_Almanhesap_BİLGİhes" xfId="1587"/>
    <cellStyle name="…_ALMANOKUL_Almanhesap_Biphesap" xfId="1588"/>
    <cellStyle name="…_ALMANOKUL_Almanhesap_cihsec" xfId="1589"/>
    <cellStyle name="…_ALMANOKUL_Almanhesap_H-Onar-R2" xfId="1590"/>
    <cellStyle name="…_ALMANOKUL_Almanhesap_KBIYIK-IKR" xfId="1591"/>
    <cellStyle name="…_ALMANOKUL_Almanhesap_TÜRKER IK1" xfId="1592"/>
    <cellStyle name="…_ALURADSEC" xfId="1593"/>
    <cellStyle name="…_ALURADSEC_1" xfId="1594"/>
    <cellStyle name="…_ALURADSEC_Kitap2" xfId="1595"/>
    <cellStyle name="…_ALURADSEC_Kitap2_BİLGİhes" xfId="1596"/>
    <cellStyle name="…_ALURADSEC_Kitap2_Biphesap" xfId="1597"/>
    <cellStyle name="…_ALURADSEC_Kitap2_GUM-IK" xfId="1598"/>
    <cellStyle name="…_ALURADSEC_Kitap2_H-Onar-R2" xfId="1599"/>
    <cellStyle name="…_ALURADSEC_Kitap2_IDARE-CS" xfId="1600"/>
    <cellStyle name="…_ALURADSEC_Kitap2_IDARE-CSf" xfId="1601"/>
    <cellStyle name="…_ALURADSEC_Kitap2_Kapitalhesap" xfId="1602"/>
    <cellStyle name="…_ALURADSEC_Kitap2_Karahanhesap-2" xfId="1603"/>
    <cellStyle name="…_ALURADSEC_Kitap2_KBIYIK-IKR" xfId="1604"/>
    <cellStyle name="…_ALURADSEC_Kitap2_Mvana" xfId="1605"/>
    <cellStyle name="…_ALURADSEC_Kitap2_ozcanhesap" xfId="1606"/>
    <cellStyle name="…_ALURADSEC_Kitap2_TÜRKER IK1" xfId="1607"/>
    <cellStyle name="…_ALURADSEC_Radyator" xfId="1608"/>
    <cellStyle name="…_Appendix_1" xfId="1609"/>
    <cellStyle name="…_BFShesap" xfId="1610"/>
    <cellStyle name="…_BİLGİhes" xfId="1611"/>
    <cellStyle name="…_Biphesap" xfId="1612"/>
    <cellStyle name="…_Book1" xfId="1613"/>
    <cellStyle name="…_Borcelik" xfId="1614"/>
    <cellStyle name="…_Borcelik 2" xfId="1615"/>
    <cellStyle name="…_borcihr2" xfId="1616"/>
    <cellStyle name="…_borcihr2_58hesr1" xfId="1617"/>
    <cellStyle name="…_borcihr2_BİLGİhes" xfId="1618"/>
    <cellStyle name="…_borcihr2_Biphesap" xfId="1619"/>
    <cellStyle name="…_borcihr2_FULYABoyler" xfId="1620"/>
    <cellStyle name="…_borcihr2_GUM-IK" xfId="1621"/>
    <cellStyle name="…_borcihr2_H-Onar-R2" xfId="1622"/>
    <cellStyle name="…_borcihr2_IDARE-CS" xfId="1623"/>
    <cellStyle name="…_borcihr2_IDARE-CSf" xfId="1624"/>
    <cellStyle name="…_borcihr2_Kapitalhesap" xfId="1625"/>
    <cellStyle name="…_borcihr2_Karahanhesap-2" xfId="1626"/>
    <cellStyle name="…_borcihr2_KBIYIK-IKR" xfId="1627"/>
    <cellStyle name="…_borcihr2_Mvana" xfId="1628"/>
    <cellStyle name="…_borcihr2_ozcanhesap" xfId="1629"/>
    <cellStyle name="…_borcihr2_Radyator" xfId="1630"/>
    <cellStyle name="…_borcihr2_TÜRKER IK1" xfId="1631"/>
    <cellStyle name="…_Boyler" xfId="1632"/>
    <cellStyle name="…_BOYLER1" xfId="1633"/>
    <cellStyle name="…_CARREFOUR" xfId="1634"/>
    <cellStyle name="…_CARREFOUR 2" xfId="1635"/>
    <cellStyle name="…_cihsec" xfId="1636"/>
    <cellStyle name="…_çalışma dosyasıMekanik keşif 11.04.03" xfId="1637"/>
    <cellStyle name="…_ESKİŞEHİR NATURA EVLERİ REVİZE MEKANİK KEŞİF (EURO)18-11-2006" xfId="1638"/>
    <cellStyle name="…_ESKİŞEHİR NATURA EVLERİ REVİZE MEKANİK KEŞİF (EURO)-kalde" xfId="1639"/>
    <cellStyle name="…_fan coil secimi SON" xfId="1640"/>
    <cellStyle name="…_fan coil secimi SON_BİLGİhes" xfId="1641"/>
    <cellStyle name="…_fan coil secimi SON_Biphesap" xfId="1642"/>
    <cellStyle name="…_fan coil secimi SON_GUM-IK" xfId="1643"/>
    <cellStyle name="…_fan coil secimi SON_H-Onar-R2" xfId="1644"/>
    <cellStyle name="…_fan coil secimi SON_IDARE-CS" xfId="1645"/>
    <cellStyle name="…_fan coil secimi SON_IDARE-CSf" xfId="1646"/>
    <cellStyle name="…_fan coil secimi SON_Kapitalhesap" xfId="1647"/>
    <cellStyle name="…_fan coil secimi SON_Karahanhesap-2" xfId="1648"/>
    <cellStyle name="…_fan coil secimi SON_KBIYIK-IKR" xfId="1649"/>
    <cellStyle name="…_fan coil secimi SON_Mvana" xfId="1650"/>
    <cellStyle name="…_fan coil secimi SON_ozcanhesap" xfId="1651"/>
    <cellStyle name="…_fan coil secimi SON_TÜRKER IK1" xfId="1652"/>
    <cellStyle name="…_fc" xfId="1653"/>
    <cellStyle name="…_fctarik" xfId="1654"/>
    <cellStyle name="…_fctarik_BFShesap" xfId="1655"/>
    <cellStyle name="…_fctarik_Biphesap" xfId="1656"/>
    <cellStyle name="…_fctarik_fc" xfId="1657"/>
    <cellStyle name="…_fctarik_ISIKAYB" xfId="1658"/>
    <cellStyle name="…_fctarik_Tarimhesap" xfId="1659"/>
    <cellStyle name="…_fctarik_UChesR" xfId="1660"/>
    <cellStyle name="…_FULYABoyler" xfId="1661"/>
    <cellStyle name="…_FULYAmetr" xfId="1662"/>
    <cellStyle name="…_FULYAmetr-cenk" xfId="1663"/>
    <cellStyle name="…_Garaj suzgec tesisati  İlk yatırım maliyetleri 10-12-2004........" xfId="1664"/>
    <cellStyle name="…_GUM-IK" xfId="1665"/>
    <cellStyle name="…_GUM-IK_1" xfId="1666"/>
    <cellStyle name="…_GUM-IK_1_GUM-IK" xfId="1667"/>
    <cellStyle name="…_GUM-IK_1_IDARE-CS" xfId="1668"/>
    <cellStyle name="…_GUM-IK_2" xfId="1669"/>
    <cellStyle name="…_GUM-IK_GUM-IK" xfId="1670"/>
    <cellStyle name="…_GUM-IK_IDARE-CS" xfId="1671"/>
    <cellStyle name="…_GUM-IK_IDARE-CSf" xfId="1672"/>
    <cellStyle name="…_GUM-IK_YEMEKHES" xfId="1673"/>
    <cellStyle name="…_Gumrukcuoglumetraj" xfId="1674"/>
    <cellStyle name="…_Havalan" xfId="1675"/>
    <cellStyle name="…_Havalan_BFShesap" xfId="1676"/>
    <cellStyle name="…_Havalan_Biphesap" xfId="1677"/>
    <cellStyle name="…_Havalan_fc" xfId="1678"/>
    <cellStyle name="…_Havalan_ISIKAYB" xfId="1679"/>
    <cellStyle name="…_Havalan_Tarimhesap" xfId="1680"/>
    <cellStyle name="…_Havalan_UChesR" xfId="1681"/>
    <cellStyle name="…_HESAPR2r1" xfId="1682"/>
    <cellStyle name="…_H-Onar-R2" xfId="1683"/>
    <cellStyle name="…_IDARE-CS" xfId="1684"/>
    <cellStyle name="…_IDARE-CSf" xfId="1685"/>
    <cellStyle name="…_ISIKAYB" xfId="1686"/>
    <cellStyle name="…_KANAL HESABI" xfId="1687"/>
    <cellStyle name="…_Kapitalhesap" xfId="1688"/>
    <cellStyle name="…_Kapitalhesapx" xfId="1689"/>
    <cellStyle name="…_Karahanhesap-2" xfId="1690"/>
    <cellStyle name="…_KBIYIK-IKR" xfId="1691"/>
    <cellStyle name="…_Kitap2" xfId="1692"/>
    <cellStyle name="…_Kitap2_1" xfId="1693"/>
    <cellStyle name="…_Kitap2_BİLGİhes" xfId="1694"/>
    <cellStyle name="…_Kitap2_Biphesap" xfId="1695"/>
    <cellStyle name="…_Kitap2_cihsec" xfId="1696"/>
    <cellStyle name="…_Kitap2_GUM-IK" xfId="1697"/>
    <cellStyle name="…_Kitap2_H-Onar-R2" xfId="1698"/>
    <cellStyle name="…_Kitap2_IDARE-CS" xfId="1699"/>
    <cellStyle name="…_Kitap2_IDARE-CSf" xfId="1700"/>
    <cellStyle name="…_Kitap2_Kapitalhesapx" xfId="1701"/>
    <cellStyle name="…_Kitap2_Karahanhesap-2" xfId="1702"/>
    <cellStyle name="…_Kitap2_Karahanhesap-2_BİLGİhes" xfId="1703"/>
    <cellStyle name="…_Kitap2_KBIYIK-IKR" xfId="1704"/>
    <cellStyle name="…_Kitap2_Mvana" xfId="1705"/>
    <cellStyle name="…_Kitap2_TÜRKER IK1" xfId="1706"/>
    <cellStyle name="…_Kitap2_YEMEKHES" xfId="1707"/>
    <cellStyle name="…_METRAJ" xfId="1708"/>
    <cellStyle name="…_metraj1" xfId="1709"/>
    <cellStyle name="…_metraj1_BİLGİhes" xfId="1710"/>
    <cellStyle name="…_metraj1_Biphesap" xfId="1711"/>
    <cellStyle name="…_metraj1_GUM-IK" xfId="1712"/>
    <cellStyle name="…_metraj1_H-Onar-R2" xfId="1713"/>
    <cellStyle name="…_metraj1_IDARE-CS" xfId="1714"/>
    <cellStyle name="…_metraj1_IDARE-CSf" xfId="1715"/>
    <cellStyle name="…_metraj1_Kapitalhesap" xfId="1716"/>
    <cellStyle name="…_metraj1_Karahanhesap-2" xfId="1717"/>
    <cellStyle name="…_metraj1_KBIYIK-IKR" xfId="1718"/>
    <cellStyle name="…_metraj1_Mvana" xfId="1719"/>
    <cellStyle name="…_metraj1_ozcanhesap" xfId="1720"/>
    <cellStyle name="…_metraj1_TÜRKER IK1" xfId="1721"/>
    <cellStyle name="…_metrajr1" xfId="1722"/>
    <cellStyle name="…_metrajr1_(REVİZE)  İlk yatırım maliyetleri 10-12-2004........" xfId="1723"/>
    <cellStyle name="…_metrajr1_(REVİZE)  İlk yatırım maliyetleri h ventil kullanılırsa10-12-2004........" xfId="1724"/>
    <cellStyle name="…_metrajr1_2- Selenium29-04-2003" xfId="1725"/>
    <cellStyle name="…_metrajr1_çalışma dosyasıMekanik keşif 11.04.03" xfId="1726"/>
    <cellStyle name="…_metrajr1_çalışma dosyasıMekanik keşif 11.04.03...." xfId="1727"/>
    <cellStyle name="…_metrajr1_ESKİŞEHİR NATURA EVLERİ" xfId="1728"/>
    <cellStyle name="…_metrajr1_ESKİŞEHİR NATURA EVLERİ MEKANİK ODA VE ÇEVRE KEŞİF" xfId="1729"/>
    <cellStyle name="…_metrajr1_ESKİŞEHİR NATURA EVLERİ REVİZE MEKANİK KEŞİF (EURO)16-11-2006" xfId="1730"/>
    <cellStyle name="…_metrajr1_ESKİŞEHİR NATURA EVLERİ REVİZE MEKANİK KEŞİF (EURO)18-11-2006" xfId="1731"/>
    <cellStyle name="…_metrajr1_ESKİŞEHİR NATURA EVLERİ REVİZE MEKANİK KEŞİF (EURO)-kalde" xfId="1732"/>
    <cellStyle name="…_metrajr1_FULYAmetr" xfId="1733"/>
    <cellStyle name="…_metrajr1_FULYAmetr-cenk" xfId="1734"/>
    <cellStyle name="…_metrajr1_FULYAmetr-sıhhi" xfId="1735"/>
    <cellStyle name="…_metrajr1_Garaj suzgec tesisati  İlk yatırım maliyetleri 10-12-2004........" xfId="1736"/>
    <cellStyle name="…_metrajr1_keşif özeti 06--02-2005........" xfId="1737"/>
    <cellStyle name="…_metrajr1_KLIMA-METRAJ" xfId="1738"/>
    <cellStyle name="…_metrajr1_maliyetler 17-7-2004" xfId="1739"/>
    <cellStyle name="…_metrajr1_METRAJ" xfId="1740"/>
    <cellStyle name="…_metrajr1_naturakesif-14-11-2006-b.h düz." xfId="1741"/>
    <cellStyle name="…_metrajr1_naturakesif-31-10-2006" xfId="1742"/>
    <cellStyle name="…_metrajr1_örnek kesif" xfId="1743"/>
    <cellStyle name="…_metrajr1_su borusunun garajdan geçmesi hali" xfId="1744"/>
    <cellStyle name="…_Mvana" xfId="1745"/>
    <cellStyle name="…_naturakesif-14-11-2006-b.h düz." xfId="1746"/>
    <cellStyle name="…_OFİS-IK" xfId="1747"/>
    <cellStyle name="…_OFİS-IK_YEMEKHES" xfId="1748"/>
    <cellStyle name="…_ozcanhesap" xfId="1749"/>
    <cellStyle name="…_Pakmashes4b" xfId="1750"/>
    <cellStyle name="…_Pakmashes4b_BİLGİhes" xfId="1751"/>
    <cellStyle name="…_Pakmashes4b_Biphesap" xfId="1752"/>
    <cellStyle name="…_Pakmashes4b_cihsec" xfId="1753"/>
    <cellStyle name="…_Pakmashes4b_GUM-IK" xfId="1754"/>
    <cellStyle name="…_Pakmashes4b_H-Onar-R2" xfId="1755"/>
    <cellStyle name="…_Pakmashes4b_IDARE-CS" xfId="1756"/>
    <cellStyle name="…_Pakmashes4b_IDARE-CSf" xfId="1757"/>
    <cellStyle name="…_Pakmashes4b_Kapitalhesapx" xfId="1758"/>
    <cellStyle name="…_Pakmashes4b_Karahanhesap-2" xfId="1759"/>
    <cellStyle name="…_Pakmashes4b_Karahanhesap-2_BİLGİhes" xfId="1760"/>
    <cellStyle name="…_Pakmashes4b_KBIYIK-IKR" xfId="1761"/>
    <cellStyle name="…_Pakmashes4b_Mvana" xfId="1762"/>
    <cellStyle name="…_Pakmashes4b_TÜRKER IK1" xfId="1763"/>
    <cellStyle name="…_Pakmashes4b_YEMEKHES" xfId="1764"/>
    <cellStyle name="…_Pakmaslak" xfId="1765"/>
    <cellStyle name="…_Pakmaslak_BİLGİhes" xfId="1766"/>
    <cellStyle name="…_Pakmaslak_Biphesap" xfId="1767"/>
    <cellStyle name="…_Pakmaslak_GUM-IK" xfId="1768"/>
    <cellStyle name="…_Pakmaslak_H-Onar-R2" xfId="1769"/>
    <cellStyle name="…_Pakmaslak_IDARE-CS" xfId="1770"/>
    <cellStyle name="…_Pakmaslak_IDARE-CSf" xfId="1771"/>
    <cellStyle name="…_Pakmaslak_Kapitalhesap" xfId="1772"/>
    <cellStyle name="…_Pakmaslak_Karahanhesap-2" xfId="1773"/>
    <cellStyle name="…_Pakmaslak_KBIYIK-IKR" xfId="1774"/>
    <cellStyle name="…_Pakmaslak_Mvana" xfId="1775"/>
    <cellStyle name="…_Pakmaslak_ozcanhesap" xfId="1776"/>
    <cellStyle name="…_Pakmaslak_TÜRKER IK1" xfId="1777"/>
    <cellStyle name="…_Pakmetraj" xfId="1778"/>
    <cellStyle name="…_Pakmetraj_(REVİZE)  İlk yatırım maliyetleri 10-12-2004........" xfId="1779"/>
    <cellStyle name="…_Pakmetraj_(REVİZE)  İlk yatırım maliyetleri h ventil kullanılırsa10-12-2004........" xfId="1780"/>
    <cellStyle name="…_Pakmetraj_2- Selenium29-04-2003" xfId="1781"/>
    <cellStyle name="…_Pakmetraj_çalışma dosyasıMekanik keşif 11.04.03" xfId="1782"/>
    <cellStyle name="…_Pakmetraj_çalışma dosyasıMekanik keşif 11.04.03...." xfId="1783"/>
    <cellStyle name="…_Pakmetraj_ESKİŞEHİR NATURA EVLERİ" xfId="1784"/>
    <cellStyle name="…_Pakmetraj_ESKİŞEHİR NATURA EVLERİ MEKANİK ODA VE ÇEVRE KEŞİF" xfId="1785"/>
    <cellStyle name="…_Pakmetraj_ESKİŞEHİR NATURA EVLERİ REVİZE MEKANİK KEŞİF (EURO)16-11-2006" xfId="1786"/>
    <cellStyle name="…_Pakmetraj_ESKİŞEHİR NATURA EVLERİ REVİZE MEKANİK KEŞİF (EURO)18-11-2006" xfId="1787"/>
    <cellStyle name="…_Pakmetraj_ESKİŞEHİR NATURA EVLERİ REVİZE MEKANİK KEŞİF (EURO)-kalde" xfId="1788"/>
    <cellStyle name="…_Pakmetraj_FULYAmetr" xfId="1789"/>
    <cellStyle name="…_Pakmetraj_FULYAmetr-cenk" xfId="1790"/>
    <cellStyle name="…_Pakmetraj_FULYAmetr-sıhhi" xfId="1791"/>
    <cellStyle name="…_Pakmetraj_Garaj suzgec tesisati  İlk yatırım maliyetleri 10-12-2004........" xfId="1792"/>
    <cellStyle name="…_Pakmetraj_keşif özeti 06--02-2005........" xfId="1793"/>
    <cellStyle name="…_Pakmetraj_KLIMA-METRAJ" xfId="1794"/>
    <cellStyle name="…_Pakmetraj_maliyetler 17-7-2004" xfId="1795"/>
    <cellStyle name="…_Pakmetraj_METRAJ" xfId="1796"/>
    <cellStyle name="…_Pakmetraj_naturakesif-14-11-2006-b.h düz." xfId="1797"/>
    <cellStyle name="…_Pakmetraj_naturakesif-31-10-2006" xfId="1798"/>
    <cellStyle name="…_Pakmetraj_örnek kesif" xfId="1799"/>
    <cellStyle name="…_Pakmetraj_su borusunun garajdan geçmesi hali" xfId="1800"/>
    <cellStyle name="…_Radyator" xfId="1801"/>
    <cellStyle name="…_Romar" xfId="1802"/>
    <cellStyle name="…_Romar_6-KOSEBHES-YH" xfId="1803"/>
    <cellStyle name="…_Romar_BİLGİhes" xfId="1804"/>
    <cellStyle name="…_Romar_Biphesap" xfId="1805"/>
    <cellStyle name="…_Romar_cihsec" xfId="1806"/>
    <cellStyle name="…_Romar_FULYABoyler" xfId="1807"/>
    <cellStyle name="…_Romar_FULYABoyler_BİLGİhes" xfId="1808"/>
    <cellStyle name="…_Romar_H-Onar-R2" xfId="1809"/>
    <cellStyle name="…_Romar_ISIKAYB" xfId="1810"/>
    <cellStyle name="…_Romar_Kapitalhesap" xfId="1811"/>
    <cellStyle name="…_Romar_Kapitalhesapx" xfId="1812"/>
    <cellStyle name="…_Romar_KBIYIK-IKR" xfId="1813"/>
    <cellStyle name="…_Romar_Kitap2" xfId="1814"/>
    <cellStyle name="…_Romar_Mvana" xfId="1815"/>
    <cellStyle name="…_Romar_TÜRKER IK1" xfId="1816"/>
    <cellStyle name="…_Romar_UChesR" xfId="1817"/>
    <cellStyle name="…_Rover metraj" xfId="1818"/>
    <cellStyle name="…_Rover metraj_(REVİZE)  İlk yatırım maliyetleri 10-12-2004........" xfId="1819"/>
    <cellStyle name="…_Rover metraj_(REVİZE)  İlk yatırım maliyetleri h ventil kullanılırsa10-12-2004........" xfId="1820"/>
    <cellStyle name="…_Rover metraj_2- Selenium29-04-2003" xfId="1821"/>
    <cellStyle name="…_Rover metraj_çalışma dosyasıMekanik keşif 11.04.03" xfId="1822"/>
    <cellStyle name="…_Rover metraj_çalışma dosyasıMekanik keşif 11.04.03...." xfId="1823"/>
    <cellStyle name="…_Rover metraj_ESKİŞEHİR NATURA EVLERİ" xfId="1824"/>
    <cellStyle name="…_Rover metraj_ESKİŞEHİR NATURA EVLERİ MEKANİK ODA VE ÇEVRE KEŞİF" xfId="1825"/>
    <cellStyle name="…_Rover metraj_ESKİŞEHİR NATURA EVLERİ REVİZE MEKANİK KEŞİF (EURO)16-11-2006" xfId="1826"/>
    <cellStyle name="…_Rover metraj_ESKİŞEHİR NATURA EVLERİ REVİZE MEKANİK KEŞİF (EURO)18-11-2006" xfId="1827"/>
    <cellStyle name="…_Rover metraj_ESKİŞEHİR NATURA EVLERİ REVİZE MEKANİK KEŞİF (EURO)-kalde" xfId="1828"/>
    <cellStyle name="…_Rover metraj_FULYAmetr" xfId="1829"/>
    <cellStyle name="…_Rover metraj_FULYAmetr-cenk" xfId="1830"/>
    <cellStyle name="…_Rover metraj_FULYAmetr-sıhhi" xfId="1831"/>
    <cellStyle name="…_Rover metraj_Garaj suzgec tesisati  İlk yatırım maliyetleri 10-12-2004........" xfId="1832"/>
    <cellStyle name="…_Rover metraj_Gumrukcuoglumetraj" xfId="1833"/>
    <cellStyle name="…_Rover metraj_keşif özeti 06--02-2005........" xfId="1834"/>
    <cellStyle name="…_Rover metraj_KLIMA-METRAJ" xfId="1835"/>
    <cellStyle name="…_Rover metraj_maliyetler 17-7-2004" xfId="1836"/>
    <cellStyle name="…_Rover metraj_METRAJ" xfId="1837"/>
    <cellStyle name="…_Rover metraj_naturakesif-14-11-2006-b.h düz." xfId="1838"/>
    <cellStyle name="…_Rover metraj_naturakesif-31-10-2006" xfId="1839"/>
    <cellStyle name="…_Rover metraj_örnek kesif" xfId="1840"/>
    <cellStyle name="…_Rover metraj_Pakmetraj" xfId="1841"/>
    <cellStyle name="…_Rover metraj_su borusunun garajdan geçmesi hali" xfId="1842"/>
    <cellStyle name="…_SANOVEL HVAC-DUST EXTRACTION DESIGN DATA_20_02_03" xfId="1843"/>
    <cellStyle name="…_su borusunun garajdan geçmesi hali" xfId="1844"/>
    <cellStyle name="…_Tarimhesap" xfId="1845"/>
    <cellStyle name="…_TÜRKER IK1" xfId="1846"/>
    <cellStyle name="…_UChesR" xfId="1847"/>
    <cellStyle name="…_yemek-IK" xfId="1848"/>
    <cellStyle name="…_yemek-IK_YEMEKHES" xfId="1849"/>
    <cellStyle name="…_Y-otelhes" xfId="1850"/>
    <cellStyle name="…_Y-otelhes_BİLGİhes" xfId="1851"/>
    <cellStyle name="…_Y-otelhes_Biphesap" xfId="1852"/>
    <cellStyle name="…_Y-otelhes_cihsec" xfId="1853"/>
    <cellStyle name="…_Y-otelhes_H-Onar-R2" xfId="1854"/>
    <cellStyle name="…_Y-otelhes_KBIYIK-IKR" xfId="1855"/>
    <cellStyle name="…_Y-otelhes_Mvana" xfId="1856"/>
    <cellStyle name="…_Y-otelhes_TÜRKER IK1" xfId="1857"/>
    <cellStyle name="€" xfId="1858"/>
    <cellStyle name="€_(REVİZE)  İlk yatırım maliyetleri 10-12-2004........" xfId="1859"/>
    <cellStyle name="€_(REVİZE)  İlk yatırım maliyetleri 10-12-2004........_1" xfId="1860"/>
    <cellStyle name="€_(REVİZE)  İlk yatırım maliyetleri h ventil kullanılırsa10-12-2004........" xfId="1861"/>
    <cellStyle name="€_2- Selenium29-04-2003" xfId="1862"/>
    <cellStyle name="€_58hesr1" xfId="1863"/>
    <cellStyle name="€_6-KOSEBHES-YH" xfId="1864"/>
    <cellStyle name="€_A TİPİ ÖMERLİ" xfId="1865"/>
    <cellStyle name="€_A TİPİ ÖMERLİ_GUM-IK" xfId="1866"/>
    <cellStyle name="€_A TİPİ ÖMERLİ_IDARE-CS" xfId="1867"/>
    <cellStyle name="€_A TİPİ ÖMERLİ_IDARE-CSf" xfId="1868"/>
    <cellStyle name="€_Almanhesap" xfId="1869"/>
    <cellStyle name="€_ALURADSEC" xfId="1870"/>
    <cellStyle name="€_ALURADSEC_GUM-IK" xfId="1871"/>
    <cellStyle name="€_ALURADSEC_IDARE-CS" xfId="1872"/>
    <cellStyle name="€_ALURADSEC_IDARE-CSf" xfId="1873"/>
    <cellStyle name="€_asfhesapr2" xfId="1874"/>
    <cellStyle name="€_asfhesapr2_GUM-IK" xfId="1875"/>
    <cellStyle name="€_asfhesapr2_IDARE-CS" xfId="1876"/>
    <cellStyle name="€_asfhesapr2_IDARE-CSf" xfId="1877"/>
    <cellStyle name="€_Backup of 58hesr1" xfId="1878"/>
    <cellStyle name="€_Backup of 58hesr1_GUM-IK" xfId="1879"/>
    <cellStyle name="€_Backup of 58hesr1_IDARE-CS" xfId="1880"/>
    <cellStyle name="€_Backup of 58hesr1_IDARE-CSf" xfId="1881"/>
    <cellStyle name="€_BİLGİhes" xfId="1882"/>
    <cellStyle name="€_bingolhes95" xfId="1883"/>
    <cellStyle name="€_bingolhes95_GUM-IK" xfId="1884"/>
    <cellStyle name="€_bingolhes95_IDARE-CS" xfId="1885"/>
    <cellStyle name="€_bingolhes95_IDARE-CSf" xfId="1886"/>
    <cellStyle name="€_Biphesap" xfId="1887"/>
    <cellStyle name="€_borcihr2" xfId="1888"/>
    <cellStyle name="€_borcihr2_(REVİZE)  İlk yatırım maliyetleri 10-12-2004........" xfId="1889"/>
    <cellStyle name="€_borcihr2_(REVİZE)  İlk yatırım maliyetleri h ventil kullanılırsa10-12-2004........" xfId="1890"/>
    <cellStyle name="€_borcihr2_1" xfId="1891"/>
    <cellStyle name="€_borcihr2_2- Selenium29-04-2003" xfId="1892"/>
    <cellStyle name="€_borcihr2_58hesr1" xfId="1893"/>
    <cellStyle name="€_borcihr2_BİLGİhes" xfId="1894"/>
    <cellStyle name="€_borcihr2_Biphesap" xfId="1895"/>
    <cellStyle name="€_borcihr2_çalışma dosyasıMekanik keşif 11.04.03" xfId="1896"/>
    <cellStyle name="€_borcihr2_çalışma dosyasıMekanik keşif 11.04.03...." xfId="1897"/>
    <cellStyle name="€_borcihr2_ESKİŞEHİR NATURA EVLERİ" xfId="1898"/>
    <cellStyle name="€_borcihr2_ESKİŞEHİR NATURA EVLERİ MEKANİK ODA VE ÇEVRE KEŞİF" xfId="1899"/>
    <cellStyle name="€_borcihr2_ESKİŞEHİR NATURA EVLERİ REVİZE MEKANİK KEŞİF (EURO)16-11-2006" xfId="1900"/>
    <cellStyle name="€_borcihr2_ESKİŞEHİR NATURA EVLERİ REVİZE MEKANİK KEŞİF (EURO)18-11-2006" xfId="1901"/>
    <cellStyle name="€_borcihr2_ESKİŞEHİR NATURA EVLERİ REVİZE MEKANİK KEŞİF (EURO)-kalde" xfId="1902"/>
    <cellStyle name="€_borcihr2_FULYABoyler" xfId="1903"/>
    <cellStyle name="€_borcihr2_FULYAmetr" xfId="1904"/>
    <cellStyle name="€_borcihr2_FULYAmetr-cenk" xfId="1905"/>
    <cellStyle name="€_borcihr2_FULYAmetr-sıhhi" xfId="1906"/>
    <cellStyle name="€_borcihr2_Garaj suzgec tesisati  İlk yatırım maliyetleri 10-12-2004........" xfId="1907"/>
    <cellStyle name="€_borcihr2_GUM-IK" xfId="1908"/>
    <cellStyle name="€_borcihr2_Gumrukcuoglumetraj" xfId="1909"/>
    <cellStyle name="€_borcihr2_Hesap2000-1" xfId="1910"/>
    <cellStyle name="€_borcihr2_H-Onar-R2" xfId="1911"/>
    <cellStyle name="€_borcihr2_IDARE-CS" xfId="1912"/>
    <cellStyle name="€_borcihr2_IDARE-CSf" xfId="1913"/>
    <cellStyle name="€_borcihr2_Kapitalhesap" xfId="1914"/>
    <cellStyle name="€_borcihr2_Karahanhesap-2" xfId="1915"/>
    <cellStyle name="€_borcihr2_KBIYIK-IKR" xfId="1916"/>
    <cellStyle name="€_borcihr2_keşif özeti 06--02-2005........" xfId="1917"/>
    <cellStyle name="€_borcihr2_KLIMA-METRAJ" xfId="1918"/>
    <cellStyle name="€_borcihr2_Lafhesap" xfId="1919"/>
    <cellStyle name="€_borcihr2_maliyetler 17-7-2004" xfId="1920"/>
    <cellStyle name="€_borcihr2_METRAJ" xfId="1921"/>
    <cellStyle name="€_borcihr2_Mvana" xfId="1922"/>
    <cellStyle name="€_borcihr2_naturakesif-14-11-2006-b.h düz." xfId="1923"/>
    <cellStyle name="€_borcihr2_naturakesif-31-10-2006" xfId="1924"/>
    <cellStyle name="€_borcihr2_ozcanhesap" xfId="1925"/>
    <cellStyle name="€_borcihr2_örnek kesif" xfId="1926"/>
    <cellStyle name="€_borcihr2_Pakmetraj" xfId="1927"/>
    <cellStyle name="€_borcihr2_Radyator" xfId="1928"/>
    <cellStyle name="€_borcihr2_su borusunun garajdan geçmesi hali" xfId="1929"/>
    <cellStyle name="€_borcihr2_TÜRKER IK1" xfId="1930"/>
    <cellStyle name="€_cihsec" xfId="1931"/>
    <cellStyle name="€_çalışma dosyasıMekanik keşif 11.04.03" xfId="1932"/>
    <cellStyle name="€_çalışma dosyasıMekanik keşif 11.04.03...." xfId="1933"/>
    <cellStyle name="€_ESKİŞEHİR NATURA EVLERİ" xfId="1934"/>
    <cellStyle name="€_ESKİŞEHİR NATURA EVLERİ MEKANİK ODA VE ÇEVRE KEŞİF" xfId="1935"/>
    <cellStyle name="€_ESKİŞEHİR NATURA EVLERİ REVİZE MEKANİK KEŞİF (EURO)16-11-2006" xfId="1936"/>
    <cellStyle name="€_ESKİŞEHİR NATURA EVLERİ REVİZE MEKANİK KEŞİF (EURO)18-11-2006" xfId="1937"/>
    <cellStyle name="€_ESKİŞEHİR NATURA EVLERİ REVİZE MEKANİK KEŞİF (EURO)18-11-2006_1" xfId="1938"/>
    <cellStyle name="€_ESKİŞEHİR NATURA EVLERİ REVİZE MEKANİK KEŞİF (EURO)-kalde" xfId="1939"/>
    <cellStyle name="€_ESKİŞEHİR NATURA EVLERİ REVİZE MEKANİK KEŞİF (EURO)-kalde_1" xfId="1940"/>
    <cellStyle name="€_ESKİŞEHİR NATURA EVLERİ_1" xfId="1941"/>
    <cellStyle name="€_fan coil secimi SON" xfId="1942"/>
    <cellStyle name="€_fan coil secimi SON_1" xfId="1943"/>
    <cellStyle name="€_fctarik" xfId="1944"/>
    <cellStyle name="€_FULYABoyler" xfId="1945"/>
    <cellStyle name="€_FULYAmetr" xfId="1946"/>
    <cellStyle name="€_FULYAmetr_1" xfId="1947"/>
    <cellStyle name="€_FULYAmetr_FULYAmetr-sıhhi" xfId="1948"/>
    <cellStyle name="€_FULYAmetr-cenk" xfId="1949"/>
    <cellStyle name="€_FULYAmetr-cenk_1" xfId="1950"/>
    <cellStyle name="€_FULYAmetr-r1" xfId="1951"/>
    <cellStyle name="€_FULYAmetr-sıhhi" xfId="1952"/>
    <cellStyle name="€_Garaj suzgec tesisati  İlk yatırım maliyetleri 10-12-2004........" xfId="1953"/>
    <cellStyle name="€_Garaj suzgec tesisati  İlk yatırım maliyetleri 10-12-2004........_1" xfId="1954"/>
    <cellStyle name="€_Goksu" xfId="1955"/>
    <cellStyle name="€_Goksuhes" xfId="1956"/>
    <cellStyle name="€_Goksuhes_1" xfId="1957"/>
    <cellStyle name="€_Goksuhes_1_GUM-IK" xfId="1958"/>
    <cellStyle name="€_Goksuhes_1_IDARE-CS" xfId="1959"/>
    <cellStyle name="€_Goksuhes_1_IDARE-CSf" xfId="1960"/>
    <cellStyle name="€_GUM-IK" xfId="1961"/>
    <cellStyle name="€_Gumrukcuoglumetraj" xfId="1962"/>
    <cellStyle name="€_Hesap2000-1" xfId="1963"/>
    <cellStyle name="€_Hesap2000-1_58hesr1" xfId="1964"/>
    <cellStyle name="€_Hesap2000-1_BİLGİhes" xfId="1965"/>
    <cellStyle name="€_Hesap2000-1_Biphesap" xfId="1966"/>
    <cellStyle name="€_Hesap2000-1_FULYABoyler" xfId="1967"/>
    <cellStyle name="€_Hesap2000-1_GUM-IK" xfId="1968"/>
    <cellStyle name="€_Hesap2000-1_H-Onar-R2" xfId="1969"/>
    <cellStyle name="€_Hesap2000-1_IDARE-CS" xfId="1970"/>
    <cellStyle name="€_Hesap2000-1_IDARE-CSf" xfId="1971"/>
    <cellStyle name="€_Hesap2000-1_Kapitalhesap" xfId="1972"/>
    <cellStyle name="€_Hesap2000-1_Karahanhesap-2" xfId="1973"/>
    <cellStyle name="€_Hesap2000-1_KBIYIK-IKR" xfId="1974"/>
    <cellStyle name="€_Hesap2000-1_Mvana" xfId="1975"/>
    <cellStyle name="€_Hesap2000-1_ozcanhesap" xfId="1976"/>
    <cellStyle name="€_Hesap2000-1_Radyator" xfId="1977"/>
    <cellStyle name="€_Hesap2000-1_TÜRKER IK1" xfId="1978"/>
    <cellStyle name="€_HESAPR2r1" xfId="1979"/>
    <cellStyle name="€_H-Onar-R2" xfId="1980"/>
    <cellStyle name="€_IDARE-CS" xfId="1981"/>
    <cellStyle name="€_IDARE-CS_1" xfId="1982"/>
    <cellStyle name="€_IDARE-CS_IDARE-CS" xfId="1983"/>
    <cellStyle name="€_IDARE-CSf" xfId="1984"/>
    <cellStyle name="€_IDARE-CSf_1" xfId="1985"/>
    <cellStyle name="€_Kapitalhesap" xfId="1986"/>
    <cellStyle name="€_Kapitalhesap_1" xfId="1987"/>
    <cellStyle name="€_Kapitalhesap_6-KOSEBHES-YH" xfId="1988"/>
    <cellStyle name="€_Kapitalhesap_BFShesap" xfId="1989"/>
    <cellStyle name="€_Kapitalhesap_BİLGİhes" xfId="1990"/>
    <cellStyle name="€_Kapitalhesap_Biphesap" xfId="1991"/>
    <cellStyle name="€_Kapitalhesap_cihsec" xfId="1992"/>
    <cellStyle name="€_Kapitalhesap_fc" xfId="1993"/>
    <cellStyle name="€_Kapitalhesap_H-Onar-R2" xfId="1994"/>
    <cellStyle name="€_Kapitalhesap_Kapitalhesapx" xfId="1995"/>
    <cellStyle name="€_Kapitalhesap_KBIYIK-IKR" xfId="1996"/>
    <cellStyle name="€_Kapitalhesap_Kitap2" xfId="1997"/>
    <cellStyle name="€_Kapitalhesap_Mvana" xfId="1998"/>
    <cellStyle name="€_Kapitalhesap_Tarimhesap" xfId="1999"/>
    <cellStyle name="€_Kapitalhesap_TÜRKER IK1" xfId="2000"/>
    <cellStyle name="€_Kapitalhesap_UChesR" xfId="2001"/>
    <cellStyle name="€_Kapitalhesapx" xfId="2002"/>
    <cellStyle name="€_Karahanhesap-2" xfId="2003"/>
    <cellStyle name="€_Karahanhesap-2_1" xfId="2004"/>
    <cellStyle name="€_KBIYIK-IKR" xfId="2005"/>
    <cellStyle name="€_keşif özeti 06--02-2005........" xfId="2006"/>
    <cellStyle name="€_Kitap2" xfId="2007"/>
    <cellStyle name="€_Kitap2_BİLGİhes" xfId="2008"/>
    <cellStyle name="€_Kitap2_Biphesap" xfId="2009"/>
    <cellStyle name="€_Kitap2_GUM-IK" xfId="2010"/>
    <cellStyle name="€_Kitap2_H-Onar-R2" xfId="2011"/>
    <cellStyle name="€_Kitap2_IDARE-CS" xfId="2012"/>
    <cellStyle name="€_Kitap2_IDARE-CSf" xfId="2013"/>
    <cellStyle name="€_Kitap2_Kapitalhesap" xfId="2014"/>
    <cellStyle name="€_Kitap2_Karahanhesap-2" xfId="2015"/>
    <cellStyle name="€_Kitap2_KBIYIK-IKR" xfId="2016"/>
    <cellStyle name="€_Kitap2_Mvana" xfId="2017"/>
    <cellStyle name="€_Kitap2_ozcanhesap" xfId="2018"/>
    <cellStyle name="€_Kitap2_TÜRKER IK1" xfId="2019"/>
    <cellStyle name="€_KLIMA-METRAJ" xfId="2020"/>
    <cellStyle name="€_Lafhesap" xfId="2021"/>
    <cellStyle name="€_maliyetler 17-7-2004" xfId="2022"/>
    <cellStyle name="€_maliyetler 17-7-2004_1" xfId="2023"/>
    <cellStyle name="€_METRAJ" xfId="2024"/>
    <cellStyle name="€_METRAJ_1" xfId="2025"/>
    <cellStyle name="€_Mvana" xfId="2026"/>
    <cellStyle name="€_naturakesif" xfId="2027"/>
    <cellStyle name="€_naturakesif-14-11-2006-b.h düz." xfId="2028"/>
    <cellStyle name="€_naturakesif-14-11-2006-b.h düz._1" xfId="2029"/>
    <cellStyle name="€_naturakesif-31-10-2006" xfId="2030"/>
    <cellStyle name="€_naturakesif-31-10-2006_1" xfId="2031"/>
    <cellStyle name="€_OFİS-IK" xfId="2032"/>
    <cellStyle name="€_ozcanhesap" xfId="2033"/>
    <cellStyle name="€_ozcanhesap_1" xfId="2034"/>
    <cellStyle name="€_örnek kesif" xfId="2035"/>
    <cellStyle name="€_Pakmaslak" xfId="2036"/>
    <cellStyle name="€_Radyator" xfId="2037"/>
    <cellStyle name="€_Selenium" xfId="2038"/>
    <cellStyle name="€_SOSTESHES" xfId="2039"/>
    <cellStyle name="€_SOSTESHES_GUM-IK" xfId="2040"/>
    <cellStyle name="€_SOSTESHES_IDARE-CS" xfId="2041"/>
    <cellStyle name="€_SOSTESHES_IDARE-CSf" xfId="2042"/>
    <cellStyle name="€_su borusunun garajdan geçmesi hali" xfId="2043"/>
    <cellStyle name="€_su borusunun garajdan geçmesi hali_1" xfId="2044"/>
    <cellStyle name="€_TÜRKER IK1" xfId="2045"/>
    <cellStyle name="€_UChes" xfId="2046"/>
    <cellStyle name="€_UChes_GUM-IK" xfId="2047"/>
    <cellStyle name="€_UChes_IDARE-CS" xfId="2048"/>
    <cellStyle name="€_UChes_IDARE-CSf" xfId="2049"/>
    <cellStyle name="€_yemek-IK" xfId="2050"/>
    <cellStyle name="€_zkriyhes" xfId="2051"/>
    <cellStyle name="€_zkriyhes_GUM-IK" xfId="2052"/>
    <cellStyle name="€_zkriyhes_IDARE-CS" xfId="2053"/>
    <cellStyle name="€_zkriyhes_IDARE-CSf" xfId="2054"/>
    <cellStyle name="12pt Title" xfId="2055"/>
    <cellStyle name="14pt Title" xfId="2056"/>
    <cellStyle name="2)" xfId="2057"/>
    <cellStyle name="20% - Accent1 2" xfId="2058"/>
    <cellStyle name="20% - Accent2 2" xfId="2059"/>
    <cellStyle name="20% - Accent3 2" xfId="2060"/>
    <cellStyle name="20% - Accent4 2" xfId="2061"/>
    <cellStyle name="20% - Accent5 2" xfId="2062"/>
    <cellStyle name="20% - Accent6 2" xfId="2063"/>
    <cellStyle name="40% - Accent1 2" xfId="2064"/>
    <cellStyle name="40% - Accent2 2" xfId="2065"/>
    <cellStyle name="40% - Accent3 2" xfId="2066"/>
    <cellStyle name="40% - Accent4 2" xfId="2067"/>
    <cellStyle name="40% - Accent5 2" xfId="2068"/>
    <cellStyle name="40% - Accent6 2" xfId="2069"/>
    <cellStyle name="60% - Accent1 2" xfId="2070"/>
    <cellStyle name="60% - Accent2 2" xfId="2071"/>
    <cellStyle name="60% - Accent3 2" xfId="2072"/>
    <cellStyle name="60% - Accent4 2" xfId="2073"/>
    <cellStyle name="60% - Accent5 2" xfId="2074"/>
    <cellStyle name="60% - Accent6 2" xfId="2075"/>
    <cellStyle name="A Big heading" xfId="2076"/>
    <cellStyle name="A body text" xfId="2077"/>
    <cellStyle name="A smaller heading" xfId="2078"/>
    <cellStyle name="ＡＡ" xfId="2079"/>
    <cellStyle name="Accent1 2" xfId="2080"/>
    <cellStyle name="Accent2 2" xfId="2081"/>
    <cellStyle name="Accent3 2" xfId="2082"/>
    <cellStyle name="Accent4 2" xfId="2083"/>
    <cellStyle name="Accent5 2" xfId="2084"/>
    <cellStyle name="Accent6 2" xfId="2085"/>
    <cellStyle name="active" xfId="2086"/>
    <cellStyle name="adet" xfId="2087"/>
    <cellStyle name="ÅëÈ­ [0]_´ë¿©ÀüÃ¼" xfId="2088"/>
    <cellStyle name="AeE­ [0]_´eºnC￥ " xfId="2089"/>
    <cellStyle name="ÅëÈ­_´ë¿©ÀüÃ¼" xfId="2090"/>
    <cellStyle name="AeE­_´eºnC￥ " xfId="2091"/>
    <cellStyle name="AnaBaslik" xfId="2092"/>
    <cellStyle name="args.style" xfId="2093"/>
    <cellStyle name="args.style 2" xfId="2094"/>
    <cellStyle name="args.style 3" xfId="2095"/>
    <cellStyle name="args.style 4" xfId="2096"/>
    <cellStyle name="args.style 5" xfId="2097"/>
    <cellStyle name="ÄÞ¸¶ [0]_´ë¿©ÀüÃ¼" xfId="2098"/>
    <cellStyle name="AÞ¸¶ [0]_´eºnC￥ " xfId="2099"/>
    <cellStyle name="ÄÞ¸¶_´ë¿©ÀüÃ¼" xfId="2100"/>
    <cellStyle name="AÞ¸¶_´eºnC￥ " xfId="2101"/>
    <cellStyle name="_x0001_b" xfId="2102"/>
    <cellStyle name="Bad 2" xfId="2103"/>
    <cellStyle name="Bautzen" xfId="2104"/>
    <cellStyle name="Binlik Ayracı 2" xfId="2105"/>
    <cellStyle name="Binlik Ayracı 3" xfId="2106"/>
    <cellStyle name="blue bold end" xfId="2107"/>
    <cellStyle name="blue centre" xfId="2108"/>
    <cellStyle name="blue dollar" xfId="2109"/>
    <cellStyle name="blue end" xfId="2110"/>
    <cellStyle name="blue middle" xfId="2111"/>
    <cellStyle name="Body" xfId="2112"/>
    <cellStyle name="bold big" xfId="2113"/>
    <cellStyle name="bold bot bord" xfId="2114"/>
    <cellStyle name="bold underline" xfId="2115"/>
    <cellStyle name="Border" xfId="2116"/>
    <cellStyle name="Border Bottom Thick" xfId="2117"/>
    <cellStyle name="Border Top Thin" xfId="2118"/>
    <cellStyle name="Border_SHA_SÖZLEŞME_KEŞFİ" xfId="2119"/>
    <cellStyle name="C￥AØ_´eºnC￥ (2)_1_ºI´eAa°ø " xfId="2120"/>
    <cellStyle name="Calc Currency (0)" xfId="2121"/>
    <cellStyle name="Calc Currency (0) 2" xfId="2122"/>
    <cellStyle name="Calc Currency (0) 3" xfId="2123"/>
    <cellStyle name="Calc Currency (0) 4" xfId="2124"/>
    <cellStyle name="Calc Currency (0) 5" xfId="2125"/>
    <cellStyle name="Calc Currency (0) 6" xfId="2126"/>
    <cellStyle name="Calc Currency (0) 7" xfId="2127"/>
    <cellStyle name="Calc Currency (2)" xfId="2128"/>
    <cellStyle name="Calc Currency (2) 2" xfId="2129"/>
    <cellStyle name="Calc Currency (2) 3" xfId="2130"/>
    <cellStyle name="Calc Currency (2) 4" xfId="2131"/>
    <cellStyle name="Calc Currency (2) 5" xfId="2132"/>
    <cellStyle name="Calc Percent (0)" xfId="2133"/>
    <cellStyle name="Calc Percent (0) 2" xfId="2134"/>
    <cellStyle name="Calc Percent (0) 3" xfId="2135"/>
    <cellStyle name="Calc Percent (0) 4" xfId="2136"/>
    <cellStyle name="Calc Percent (0) 5" xfId="2137"/>
    <cellStyle name="Calc Percent (1)" xfId="2138"/>
    <cellStyle name="Calc Percent (1) 2" xfId="2139"/>
    <cellStyle name="Calc Percent (1) 3" xfId="2140"/>
    <cellStyle name="Calc Percent (1) 4" xfId="2141"/>
    <cellStyle name="Calc Percent (1) 5" xfId="2142"/>
    <cellStyle name="Calc Percent (1) 6" xfId="2143"/>
    <cellStyle name="Calc Percent (1) 7" xfId="2144"/>
    <cellStyle name="Calc Percent (1) 8" xfId="2145"/>
    <cellStyle name="Calc Percent (2)" xfId="2146"/>
    <cellStyle name="Calc Percent (2) 2" xfId="2147"/>
    <cellStyle name="Calc Percent (2) 3" xfId="2148"/>
    <cellStyle name="Calc Percent (2) 4" xfId="2149"/>
    <cellStyle name="Calc Percent (2) 5" xfId="2150"/>
    <cellStyle name="Calc Percent (2) 6" xfId="2151"/>
    <cellStyle name="Calc Percent (2) 7" xfId="2152"/>
    <cellStyle name="Calc Percent (2) 8" xfId="2153"/>
    <cellStyle name="Calc Units (0)" xfId="2154"/>
    <cellStyle name="Calc Units (0) 2" xfId="2155"/>
    <cellStyle name="Calc Units (0) 3" xfId="2156"/>
    <cellStyle name="Calc Units (0) 4" xfId="2157"/>
    <cellStyle name="Calc Units (0) 5" xfId="2158"/>
    <cellStyle name="Calc Units (1)" xfId="2159"/>
    <cellStyle name="Calc Units (1) 2" xfId="2160"/>
    <cellStyle name="Calc Units (1) 3" xfId="2161"/>
    <cellStyle name="Calc Units (1) 4" xfId="2162"/>
    <cellStyle name="Calc Units (1) 5" xfId="2163"/>
    <cellStyle name="Calc Units (2)" xfId="2164"/>
    <cellStyle name="Calc Units (2) 2" xfId="2165"/>
    <cellStyle name="Calc Units (2) 3" xfId="2166"/>
    <cellStyle name="Calc Units (2) 4" xfId="2167"/>
    <cellStyle name="Calc Units (2) 5" xfId="2168"/>
    <cellStyle name="Calculation 2" xfId="2169"/>
    <cellStyle name="Cantitate" xfId="2170"/>
    <cellStyle name="čárky_DMCZ BQEL_HV_C" xfId="2171"/>
    <cellStyle name="Cash (0dp)" xfId="2172"/>
    <cellStyle name="Cash (0dp+NZ)" xfId="2173"/>
    <cellStyle name="Cash (2dp)" xfId="2174"/>
    <cellStyle name="Cash (2dp+NZ)" xfId="2175"/>
    <cellStyle name="category" xfId="2176"/>
    <cellStyle name="Centre - gen" xfId="2177"/>
    <cellStyle name="Check Cell 2" xfId="2178"/>
    <cellStyle name="Codice" xfId="2179"/>
    <cellStyle name="Codice 2" xfId="2180"/>
    <cellStyle name="Codice 3" xfId="2181"/>
    <cellStyle name="colour" xfId="2182"/>
    <cellStyle name="Comma  - Style1" xfId="2183"/>
    <cellStyle name="Comma  - Style1 2" xfId="2184"/>
    <cellStyle name="Comma  - Style2" xfId="2185"/>
    <cellStyle name="Comma  - Style2 2" xfId="2186"/>
    <cellStyle name="Comma  - Style3" xfId="2187"/>
    <cellStyle name="Comma  - Style3 2" xfId="2188"/>
    <cellStyle name="Comma  - Style4" xfId="2189"/>
    <cellStyle name="Comma  - Style4 2" xfId="2190"/>
    <cellStyle name="Comma  - Style5" xfId="2191"/>
    <cellStyle name="Comma  - Style5 2" xfId="2192"/>
    <cellStyle name="Comma  - Style6" xfId="2193"/>
    <cellStyle name="Comma  - Style6 2" xfId="2194"/>
    <cellStyle name="Comma  - Style7" xfId="2195"/>
    <cellStyle name="Comma  - Style7 2" xfId="2196"/>
    <cellStyle name="Comma  - Style8" xfId="2197"/>
    <cellStyle name="Comma  - Style8 2" xfId="2198"/>
    <cellStyle name="Comma (0dp)" xfId="2199"/>
    <cellStyle name="Comma (0dp+NZ)" xfId="2200"/>
    <cellStyle name="Comma (2dp)" xfId="2201"/>
    <cellStyle name="Comma (2dp) Dashed" xfId="2202"/>
    <cellStyle name="Comma (2dp) Nil" xfId="2203"/>
    <cellStyle name="Comma (2dp)_Costplan C 8.1.02" xfId="2204"/>
    <cellStyle name="Comma (2dp+NZ)" xfId="2205"/>
    <cellStyle name="Comma (nz)" xfId="2206"/>
    <cellStyle name="Comma [00]" xfId="2207"/>
    <cellStyle name="Comma [00] 2" xfId="2208"/>
    <cellStyle name="Comma [00] 3" xfId="2209"/>
    <cellStyle name="Comma [00] 4" xfId="2210"/>
    <cellStyle name="Comma [00] 5" xfId="2211"/>
    <cellStyle name="Comma 2" xfId="2212"/>
    <cellStyle name="Comma 2 2" xfId="2213"/>
    <cellStyle name="Comma 2 2 2" xfId="2214"/>
    <cellStyle name="Comma 2 3" xfId="2215"/>
    <cellStyle name="Comma 3" xfId="2216"/>
    <cellStyle name="Comma 3 2" xfId="2217"/>
    <cellStyle name="Comma 4" xfId="2218"/>
    <cellStyle name="Comma 5" xfId="2219"/>
    <cellStyle name="Comma 6" xfId="2220"/>
    <cellStyle name="Comma 7" xfId="2221"/>
    <cellStyle name="Comma Dashed" xfId="2222"/>
    <cellStyle name="Comma Nil" xfId="2223"/>
    <cellStyle name="comma zerodec" xfId="2224"/>
    <cellStyle name="Comma0" xfId="2225"/>
    <cellStyle name="Copied" xfId="2226"/>
    <cellStyle name="Copied 2" xfId="2227"/>
    <cellStyle name="Copied 3" xfId="2228"/>
    <cellStyle name="Copied 4" xfId="2229"/>
    <cellStyle name="Copied 5" xfId="2230"/>
    <cellStyle name="Copied 6" xfId="2231"/>
    <cellStyle name="COST1" xfId="2232"/>
    <cellStyle name="COST1 2" xfId="2233"/>
    <cellStyle name="COST1 3" xfId="2234"/>
    <cellStyle name="COST1 4" xfId="2235"/>
    <cellStyle name="COST1 5" xfId="2236"/>
    <cellStyle name="Curren - Style1" xfId="2237"/>
    <cellStyle name="Currency (2dp)" xfId="2238"/>
    <cellStyle name="Currency (2dp) Dashed" xfId="2239"/>
    <cellStyle name="Currency (2dp) Nil" xfId="2240"/>
    <cellStyle name="Currency (2dp+nz)" xfId="2241"/>
    <cellStyle name="Currency (nz)" xfId="2242"/>
    <cellStyle name="Currency [00]" xfId="2243"/>
    <cellStyle name="Currency [00] 2" xfId="2244"/>
    <cellStyle name="Currency [00] 3" xfId="2245"/>
    <cellStyle name="Currency [00] 4" xfId="2246"/>
    <cellStyle name="Currency [00] 5" xfId="2247"/>
    <cellStyle name="Currency 2" xfId="2248"/>
    <cellStyle name="Currency 3" xfId="2249"/>
    <cellStyle name="Currency Dashed" xfId="2250"/>
    <cellStyle name="Currency Nil" xfId="2251"/>
    <cellStyle name="Currency0" xfId="2252"/>
    <cellStyle name="Currency1" xfId="2253"/>
    <cellStyle name="Ç¥ÁØ_´ë³»°ø¹® (2)" xfId="2254"/>
    <cellStyle name="DataHeader" xfId="2255"/>
    <cellStyle name="Date" xfId="2256"/>
    <cellStyle name="Date Short" xfId="2257"/>
    <cellStyle name="Date_050212_間接費試算" xfId="2258"/>
    <cellStyle name="DELTA" xfId="2259"/>
    <cellStyle name="DELTA 2" xfId="2260"/>
    <cellStyle name="Deneme" xfId="2261"/>
    <cellStyle name="Desc" xfId="2262"/>
    <cellStyle name="Description" xfId="2263"/>
    <cellStyle name="Description Indent 1" xfId="2264"/>
    <cellStyle name="Description Indent 2" xfId="2265"/>
    <cellStyle name="Dezimal [0]_Artikel Aus zmbopr7a082002" xfId="2266"/>
    <cellStyle name="Dezimal_Artikel Aus zmbopr7a082002" xfId="2267"/>
    <cellStyle name="Dollar" xfId="2268"/>
    <cellStyle name="Dollar (zero dec)" xfId="2269"/>
    <cellStyle name="end" xfId="2270"/>
    <cellStyle name="end blue" xfId="2271"/>
    <cellStyle name="end yellow" xfId="2272"/>
    <cellStyle name="end yellow bold" xfId="2273"/>
    <cellStyle name="Enter Currency (0)" xfId="2274"/>
    <cellStyle name="Enter Currency (0) 2" xfId="2275"/>
    <cellStyle name="Enter Currency (0) 3" xfId="2276"/>
    <cellStyle name="Enter Currency (0) 4" xfId="2277"/>
    <cellStyle name="Enter Currency (0) 5" xfId="2278"/>
    <cellStyle name="Enter Currency (2)" xfId="2279"/>
    <cellStyle name="Enter Currency (2) 2" xfId="2280"/>
    <cellStyle name="Enter Currency (2) 3" xfId="2281"/>
    <cellStyle name="Enter Currency (2) 4" xfId="2282"/>
    <cellStyle name="Enter Currency (2) 5" xfId="2283"/>
    <cellStyle name="Enter Units (0)" xfId="2284"/>
    <cellStyle name="Enter Units (0) 2" xfId="2285"/>
    <cellStyle name="Enter Units (0) 3" xfId="2286"/>
    <cellStyle name="Enter Units (0) 4" xfId="2287"/>
    <cellStyle name="Enter Units (0) 5" xfId="2288"/>
    <cellStyle name="Enter Units (1)" xfId="2289"/>
    <cellStyle name="Enter Units (1) 2" xfId="2290"/>
    <cellStyle name="Enter Units (1) 3" xfId="2291"/>
    <cellStyle name="Enter Units (1) 4" xfId="2292"/>
    <cellStyle name="Enter Units (1) 5" xfId="2293"/>
    <cellStyle name="Enter Units (2)" xfId="2294"/>
    <cellStyle name="Enter Units (2) 2" xfId="2295"/>
    <cellStyle name="Enter Units (2) 3" xfId="2296"/>
    <cellStyle name="Enter Units (2) 4" xfId="2297"/>
    <cellStyle name="Enter Units (2) 5" xfId="2298"/>
    <cellStyle name="Entered" xfId="2299"/>
    <cellStyle name="Entered 2" xfId="2300"/>
    <cellStyle name="Entered 3" xfId="2301"/>
    <cellStyle name="Entered 4" xfId="2302"/>
    <cellStyle name="Entered 5" xfId="2303"/>
    <cellStyle name="Entered 6" xfId="2304"/>
    <cellStyle name="entry" xfId="2305"/>
    <cellStyle name="entry 2" xfId="2306"/>
    <cellStyle name="Eryatek" xfId="2307"/>
    <cellStyle name="Euro" xfId="2308"/>
    <cellStyle name="Euro 2" xfId="2309"/>
    <cellStyle name="Euro 2 2" xfId="2310"/>
    <cellStyle name="Euro 3" xfId="2311"/>
    <cellStyle name="Euro 3 2" xfId="2312"/>
    <cellStyle name="Euro 4" xfId="2313"/>
    <cellStyle name="Euro 4 2" xfId="2314"/>
    <cellStyle name="Euro 5" xfId="2315"/>
    <cellStyle name="Euro_3_UTC FS FIRE GES Pricelist 2010 EUR V2 10" xfId="2316"/>
    <cellStyle name="Explanatory Text 2" xfId="2317"/>
    <cellStyle name="ƒ" xfId="2318"/>
    <cellStyle name="ƒ_2- Selenium29-04-2003" xfId="2319"/>
    <cellStyle name="ƒ_58.PARSEL" xfId="2320"/>
    <cellStyle name="ƒ_58hesr1" xfId="2321"/>
    <cellStyle name="ƒ_58hesr1_BİLGİhes" xfId="2322"/>
    <cellStyle name="ƒ_58hesr1_Biphesap" xfId="2323"/>
    <cellStyle name="ƒ_58hesr1_cihsec" xfId="2324"/>
    <cellStyle name="ƒ_58hesr1_H-Onar-R2" xfId="2325"/>
    <cellStyle name="ƒ_58hesr1_KBIYIK-IKR" xfId="2326"/>
    <cellStyle name="ƒ_58hesr1_Mvana" xfId="2327"/>
    <cellStyle name="ƒ_58hesr1_TÜRKER IK1" xfId="2328"/>
    <cellStyle name="ƒ_58hesr1_YEMEKHES" xfId="2329"/>
    <cellStyle name="ƒ_6-KOSEBHES-YH" xfId="2330"/>
    <cellStyle name="ƒ_ALMANOKUL" xfId="2331"/>
    <cellStyle name="ƒ_ALMANOKUL_Almanhesap" xfId="2332"/>
    <cellStyle name="ƒ_ALMANOKUL_Almanhesap_BİLGİhes" xfId="2333"/>
    <cellStyle name="ƒ_ALMANOKUL_Almanhesap_Biphesap" xfId="2334"/>
    <cellStyle name="ƒ_ALMANOKUL_Almanhesap_cihsec" xfId="2335"/>
    <cellStyle name="ƒ_ALMANOKUL_Almanhesap_H-Onar-R2" xfId="2336"/>
    <cellStyle name="ƒ_ALMANOKUL_Almanhesap_KBIYIK-IKR" xfId="2337"/>
    <cellStyle name="ƒ_ALMANOKUL_Almanhesap_TÜRKER IK1" xfId="2338"/>
    <cellStyle name="ƒ_ALURADSEC" xfId="2339"/>
    <cellStyle name="ƒ_ALURADSEC_1" xfId="2340"/>
    <cellStyle name="ƒ_ALURADSEC_Kitap2" xfId="2341"/>
    <cellStyle name="ƒ_ALURADSEC_Kitap2_BİLGİhes" xfId="2342"/>
    <cellStyle name="ƒ_ALURADSEC_Kitap2_Biphesap" xfId="2343"/>
    <cellStyle name="ƒ_ALURADSEC_Kitap2_GUM-IK" xfId="2344"/>
    <cellStyle name="ƒ_ALURADSEC_Kitap2_H-Onar-R2" xfId="2345"/>
    <cellStyle name="ƒ_ALURADSEC_Kitap2_IDARE-CS" xfId="2346"/>
    <cellStyle name="ƒ_ALURADSEC_Kitap2_IDARE-CSf" xfId="2347"/>
    <cellStyle name="ƒ_ALURADSEC_Kitap2_Kapitalhesap" xfId="2348"/>
    <cellStyle name="ƒ_ALURADSEC_Kitap2_Karahanhesap-2" xfId="2349"/>
    <cellStyle name="ƒ_ALURADSEC_Kitap2_KBIYIK-IKR" xfId="2350"/>
    <cellStyle name="ƒ_ALURADSEC_Kitap2_Mvana" xfId="2351"/>
    <cellStyle name="ƒ_ALURADSEC_Kitap2_ozcanhesap" xfId="2352"/>
    <cellStyle name="ƒ_ALURADSEC_Kitap2_TÜRKER IK1" xfId="2353"/>
    <cellStyle name="ƒ_ALURADSEC_Radyator" xfId="2354"/>
    <cellStyle name="ƒ_Appendix_1" xfId="2355"/>
    <cellStyle name="ƒ_BFShesap" xfId="2356"/>
    <cellStyle name="ƒ_BİLGİhes" xfId="2357"/>
    <cellStyle name="ƒ_Biphesap" xfId="2358"/>
    <cellStyle name="ƒ_Book1" xfId="2359"/>
    <cellStyle name="ƒ_Borcelik" xfId="2360"/>
    <cellStyle name="ƒ_Borcelik 2" xfId="2361"/>
    <cellStyle name="ƒ_borcihr2" xfId="2362"/>
    <cellStyle name="ƒ_borcihr2_58hesr1" xfId="2363"/>
    <cellStyle name="ƒ_borcihr2_BİLGİhes" xfId="2364"/>
    <cellStyle name="ƒ_borcihr2_Biphesap" xfId="2365"/>
    <cellStyle name="ƒ_borcihr2_FULYABoyler" xfId="2366"/>
    <cellStyle name="ƒ_borcihr2_GUM-IK" xfId="2367"/>
    <cellStyle name="ƒ_borcihr2_H-Onar-R2" xfId="2368"/>
    <cellStyle name="ƒ_borcihr2_IDARE-CS" xfId="2369"/>
    <cellStyle name="ƒ_borcihr2_IDARE-CSf" xfId="2370"/>
    <cellStyle name="ƒ_borcihr2_Kapitalhesap" xfId="2371"/>
    <cellStyle name="ƒ_borcihr2_Karahanhesap-2" xfId="2372"/>
    <cellStyle name="ƒ_borcihr2_KBIYIK-IKR" xfId="2373"/>
    <cellStyle name="ƒ_borcihr2_Mvana" xfId="2374"/>
    <cellStyle name="ƒ_borcihr2_ozcanhesap" xfId="2375"/>
    <cellStyle name="ƒ_borcihr2_Radyator" xfId="2376"/>
    <cellStyle name="ƒ_borcihr2_TÜRKER IK1" xfId="2377"/>
    <cellStyle name="ƒ_Boyler" xfId="2378"/>
    <cellStyle name="ƒ_BOYLER1" xfId="2379"/>
    <cellStyle name="ƒ_CARREFOUR" xfId="2380"/>
    <cellStyle name="ƒ_CARREFOUR 2" xfId="2381"/>
    <cellStyle name="ƒ_cihsec" xfId="2382"/>
    <cellStyle name="ƒ_ESKİŞEHİR NATURA EVLERİ REVİZE MEKANİK KEŞİF (EURO)18-11-2006" xfId="2383"/>
    <cellStyle name="ƒ_fan coil secimi SON" xfId="2384"/>
    <cellStyle name="ƒ_fan coil secimi SON_BİLGİhes" xfId="2385"/>
    <cellStyle name="ƒ_fan coil secimi SON_Biphesap" xfId="2386"/>
    <cellStyle name="ƒ_fan coil secimi SON_GUM-IK" xfId="2387"/>
    <cellStyle name="ƒ_fan coil secimi SON_H-Onar-R2" xfId="2388"/>
    <cellStyle name="ƒ_fan coil secimi SON_IDARE-CS" xfId="2389"/>
    <cellStyle name="ƒ_fan coil secimi SON_IDARE-CSf" xfId="2390"/>
    <cellStyle name="ƒ_fan coil secimi SON_Kapitalhesap" xfId="2391"/>
    <cellStyle name="ƒ_fan coil secimi SON_Karahanhesap-2" xfId="2392"/>
    <cellStyle name="ƒ_fan coil secimi SON_KBIYIK-IKR" xfId="2393"/>
    <cellStyle name="ƒ_fan coil secimi SON_Mvana" xfId="2394"/>
    <cellStyle name="ƒ_fan coil secimi SON_ozcanhesap" xfId="2395"/>
    <cellStyle name="ƒ_fan coil secimi SON_TÜRKER IK1" xfId="2396"/>
    <cellStyle name="ƒ_fc" xfId="2397"/>
    <cellStyle name="ƒ_fctarik" xfId="2398"/>
    <cellStyle name="ƒ_fctarik_BFShesap" xfId="2399"/>
    <cellStyle name="ƒ_fctarik_Biphesap" xfId="2400"/>
    <cellStyle name="ƒ_fctarik_fc" xfId="2401"/>
    <cellStyle name="ƒ_fctarik_ISIKAYB" xfId="2402"/>
    <cellStyle name="ƒ_fctarik_Tarimhesap" xfId="2403"/>
    <cellStyle name="ƒ_fctarik_UChesR" xfId="2404"/>
    <cellStyle name="ƒ_FULYAmetr" xfId="2405"/>
    <cellStyle name="ƒ_FULYAmetr-cenk" xfId="2406"/>
    <cellStyle name="ƒ_GUM-IK" xfId="2407"/>
    <cellStyle name="ƒ_GUM-IK_1" xfId="2408"/>
    <cellStyle name="ƒ_GUM-IK_1_GUM-IK" xfId="2409"/>
    <cellStyle name="ƒ_GUM-IK_1_IDARE-CS" xfId="2410"/>
    <cellStyle name="ƒ_GUM-IK_2" xfId="2411"/>
    <cellStyle name="ƒ_GUM-IK_GUM-IK" xfId="2412"/>
    <cellStyle name="ƒ_GUM-IK_IDARE-CS" xfId="2413"/>
    <cellStyle name="ƒ_GUM-IK_IDARE-CSf" xfId="2414"/>
    <cellStyle name="ƒ_GUM-IK_YEMEKHES" xfId="2415"/>
    <cellStyle name="ƒ_Gumrukcuoglumetraj" xfId="2416"/>
    <cellStyle name="ƒ_Havalan" xfId="2417"/>
    <cellStyle name="ƒ_Havalan_BFShesap" xfId="2418"/>
    <cellStyle name="ƒ_Havalan_Biphesap" xfId="2419"/>
    <cellStyle name="ƒ_Havalan_fc" xfId="2420"/>
    <cellStyle name="ƒ_Havalan_ISIKAYB" xfId="2421"/>
    <cellStyle name="ƒ_Havalan_Tarimhesap" xfId="2422"/>
    <cellStyle name="ƒ_Havalan_UChesR" xfId="2423"/>
    <cellStyle name="ƒ_HESAPR2r1" xfId="2424"/>
    <cellStyle name="ƒ_H-Onar-R2" xfId="2425"/>
    <cellStyle name="ƒ_IDARE-CS" xfId="2426"/>
    <cellStyle name="ƒ_IDARE-CSf" xfId="2427"/>
    <cellStyle name="ƒ_IDARE-CSf_1" xfId="2428"/>
    <cellStyle name="ƒ_ISIKAYB" xfId="2429"/>
    <cellStyle name="ƒ_KANAL HESABI" xfId="2430"/>
    <cellStyle name="ƒ_Kapitalhesap" xfId="2431"/>
    <cellStyle name="ƒ_Kapitalhesapx" xfId="2432"/>
    <cellStyle name="ƒ_KBIYIK-IKR" xfId="2433"/>
    <cellStyle name="ƒ_Kitap2" xfId="2434"/>
    <cellStyle name="ƒ_Kitap2_1" xfId="2435"/>
    <cellStyle name="ƒ_Kitap2_BİLGİhes" xfId="2436"/>
    <cellStyle name="ƒ_Kitap2_Biphesap" xfId="2437"/>
    <cellStyle name="ƒ_Kitap2_cihsec" xfId="2438"/>
    <cellStyle name="ƒ_Kitap2_GUM-IK" xfId="2439"/>
    <cellStyle name="ƒ_Kitap2_H-Onar-R2" xfId="2440"/>
    <cellStyle name="ƒ_Kitap2_IDARE-CS" xfId="2441"/>
    <cellStyle name="ƒ_Kitap2_IDARE-CSf" xfId="2442"/>
    <cellStyle name="ƒ_Kitap2_Kapitalhesapx" xfId="2443"/>
    <cellStyle name="ƒ_Kitap2_Karahanhesap-2" xfId="2444"/>
    <cellStyle name="ƒ_Kitap2_Karahanhesap-2_BİLGİhes" xfId="2445"/>
    <cellStyle name="ƒ_Kitap2_KBIYIK-IKR" xfId="2446"/>
    <cellStyle name="ƒ_Kitap2_Mvana" xfId="2447"/>
    <cellStyle name="ƒ_Kitap2_TÜRKER IK1" xfId="2448"/>
    <cellStyle name="ƒ_Kitap2_YEMEKHES" xfId="2449"/>
    <cellStyle name="ƒ_maliyetler 17-7-2004" xfId="2450"/>
    <cellStyle name="ƒ_METRAJ" xfId="2451"/>
    <cellStyle name="ƒ_metraj1" xfId="2452"/>
    <cellStyle name="ƒ_metraj1_BİLGİhes" xfId="2453"/>
    <cellStyle name="ƒ_metraj1_Biphesap" xfId="2454"/>
    <cellStyle name="ƒ_metraj1_GUM-IK" xfId="2455"/>
    <cellStyle name="ƒ_metraj1_H-Onar-R2" xfId="2456"/>
    <cellStyle name="ƒ_metraj1_IDARE-CS" xfId="2457"/>
    <cellStyle name="ƒ_metraj1_IDARE-CSf" xfId="2458"/>
    <cellStyle name="ƒ_metraj1_Kapitalhesap" xfId="2459"/>
    <cellStyle name="ƒ_metraj1_Karahanhesap-2" xfId="2460"/>
    <cellStyle name="ƒ_metraj1_KBIYIK-IKR" xfId="2461"/>
    <cellStyle name="ƒ_metraj1_Mvana" xfId="2462"/>
    <cellStyle name="ƒ_metraj1_ozcanhesap" xfId="2463"/>
    <cellStyle name="ƒ_metraj1_TÜRKER IK1" xfId="2464"/>
    <cellStyle name="ƒ_metrajr1" xfId="2465"/>
    <cellStyle name="ƒ_metrajr1_(REVİZE)  İlk yatırım maliyetleri 10-12-2004........" xfId="2466"/>
    <cellStyle name="ƒ_metrajr1_(REVİZE)  İlk yatırım maliyetleri h ventil kullanılırsa10-12-2004........" xfId="2467"/>
    <cellStyle name="ƒ_metrajr1_2- Selenium29-04-2003" xfId="2468"/>
    <cellStyle name="ƒ_metrajr1_çalışma dosyasıMekanik keşif 11.04.03" xfId="2469"/>
    <cellStyle name="ƒ_metrajr1_çalışma dosyasıMekanik keşif 11.04.03...." xfId="2470"/>
    <cellStyle name="ƒ_metrajr1_ESKİŞEHİR NATURA EVLERİ" xfId="2471"/>
    <cellStyle name="ƒ_metrajr1_ESKİŞEHİR NATURA EVLERİ MEKANİK ODA VE ÇEVRE KEŞİF" xfId="2472"/>
    <cellStyle name="ƒ_metrajr1_ESKİŞEHİR NATURA EVLERİ REVİZE MEKANİK KEŞİF (EURO)16-11-2006" xfId="2473"/>
    <cellStyle name="ƒ_metrajr1_ESKİŞEHİR NATURA EVLERİ REVİZE MEKANİK KEŞİF (EURO)18-11-2006" xfId="2474"/>
    <cellStyle name="ƒ_metrajr1_ESKİŞEHİR NATURA EVLERİ REVİZE MEKANİK KEŞİF (EURO)-kalde" xfId="2475"/>
    <cellStyle name="ƒ_metrajr1_FULYAmetr" xfId="2476"/>
    <cellStyle name="ƒ_metrajr1_FULYAmetr-cenk" xfId="2477"/>
    <cellStyle name="ƒ_metrajr1_FULYAmetr-sıhhi" xfId="2478"/>
    <cellStyle name="ƒ_metrajr1_Garaj suzgec tesisati  İlk yatırım maliyetleri 10-12-2004........" xfId="2479"/>
    <cellStyle name="ƒ_metrajr1_keşif özeti 06--02-2005........" xfId="2480"/>
    <cellStyle name="ƒ_metrajr1_KLIMA-METRAJ" xfId="2481"/>
    <cellStyle name="ƒ_metrajr1_maliyetler 17-7-2004" xfId="2482"/>
    <cellStyle name="ƒ_metrajr1_METRAJ" xfId="2483"/>
    <cellStyle name="ƒ_metrajr1_naturakesif-14-11-2006-b.h düz." xfId="2484"/>
    <cellStyle name="ƒ_metrajr1_naturakesif-31-10-2006" xfId="2485"/>
    <cellStyle name="ƒ_metrajr1_örnek kesif" xfId="2486"/>
    <cellStyle name="ƒ_metrajr1_su borusunun garajdan geçmesi hali" xfId="2487"/>
    <cellStyle name="ƒ_Mvana" xfId="2488"/>
    <cellStyle name="ƒ_naturakesif-31-10-2006" xfId="2489"/>
    <cellStyle name="ƒ_OFİS-IK" xfId="2490"/>
    <cellStyle name="ƒ_OFİS-IK_YEMEKHES" xfId="2491"/>
    <cellStyle name="ƒ_ozcanhesap" xfId="2492"/>
    <cellStyle name="ƒ_Pakmashes4b" xfId="2493"/>
    <cellStyle name="ƒ_Pakmashes4b_BİLGİhes" xfId="2494"/>
    <cellStyle name="ƒ_Pakmashes4b_Biphesap" xfId="2495"/>
    <cellStyle name="ƒ_Pakmashes4b_cihsec" xfId="2496"/>
    <cellStyle name="ƒ_Pakmashes4b_GUM-IK" xfId="2497"/>
    <cellStyle name="ƒ_Pakmashes4b_H-Onar-R2" xfId="2498"/>
    <cellStyle name="ƒ_Pakmashes4b_IDARE-CS" xfId="2499"/>
    <cellStyle name="ƒ_Pakmashes4b_IDARE-CSf" xfId="2500"/>
    <cellStyle name="ƒ_Pakmashes4b_Kapitalhesapx" xfId="2501"/>
    <cellStyle name="ƒ_Pakmashes4b_Karahanhesap-2" xfId="2502"/>
    <cellStyle name="ƒ_Pakmashes4b_Karahanhesap-2_BİLGİhes" xfId="2503"/>
    <cellStyle name="ƒ_Pakmashes4b_KBIYIK-IKR" xfId="2504"/>
    <cellStyle name="ƒ_Pakmashes4b_Mvana" xfId="2505"/>
    <cellStyle name="ƒ_Pakmashes4b_TÜRKER IK1" xfId="2506"/>
    <cellStyle name="ƒ_Pakmashes4b_YEMEKHES" xfId="2507"/>
    <cellStyle name="ƒ_Pakmaslak" xfId="2508"/>
    <cellStyle name="ƒ_Pakmaslak_BİLGİhes" xfId="2509"/>
    <cellStyle name="ƒ_Pakmaslak_Biphesap" xfId="2510"/>
    <cellStyle name="ƒ_Pakmaslak_GUM-IK" xfId="2511"/>
    <cellStyle name="ƒ_Pakmaslak_H-Onar-R2" xfId="2512"/>
    <cellStyle name="ƒ_Pakmaslak_IDARE-CS" xfId="2513"/>
    <cellStyle name="ƒ_Pakmaslak_IDARE-CSf" xfId="2514"/>
    <cellStyle name="ƒ_Pakmaslak_Kapitalhesap" xfId="2515"/>
    <cellStyle name="ƒ_Pakmaslak_Karahanhesap-2" xfId="2516"/>
    <cellStyle name="ƒ_Pakmaslak_KBIYIK-IKR" xfId="2517"/>
    <cellStyle name="ƒ_Pakmaslak_Mvana" xfId="2518"/>
    <cellStyle name="ƒ_Pakmaslak_ozcanhesap" xfId="2519"/>
    <cellStyle name="ƒ_Pakmaslak_TÜRKER IK1" xfId="2520"/>
    <cellStyle name="ƒ_Pakmetraj" xfId="2521"/>
    <cellStyle name="ƒ_Pakmetraj_(REVİZE)  İlk yatırım maliyetleri 10-12-2004........" xfId="2522"/>
    <cellStyle name="ƒ_Pakmetraj_(REVİZE)  İlk yatırım maliyetleri h ventil kullanılırsa10-12-2004........" xfId="2523"/>
    <cellStyle name="ƒ_Pakmetraj_2- Selenium29-04-2003" xfId="2524"/>
    <cellStyle name="ƒ_Pakmetraj_çalışma dosyasıMekanik keşif 11.04.03" xfId="2525"/>
    <cellStyle name="ƒ_Pakmetraj_çalışma dosyasıMekanik keşif 11.04.03...." xfId="2526"/>
    <cellStyle name="ƒ_Pakmetraj_ESKİŞEHİR NATURA EVLERİ" xfId="2527"/>
    <cellStyle name="ƒ_Pakmetraj_ESKİŞEHİR NATURA EVLERİ MEKANİK ODA VE ÇEVRE KEŞİF" xfId="2528"/>
    <cellStyle name="ƒ_Pakmetraj_ESKİŞEHİR NATURA EVLERİ REVİZE MEKANİK KEŞİF (EURO)16-11-2006" xfId="2529"/>
    <cellStyle name="ƒ_Pakmetraj_ESKİŞEHİR NATURA EVLERİ REVİZE MEKANİK KEŞİF (EURO)18-11-2006" xfId="2530"/>
    <cellStyle name="ƒ_Pakmetraj_ESKİŞEHİR NATURA EVLERİ REVİZE MEKANİK KEŞİF (EURO)-kalde" xfId="2531"/>
    <cellStyle name="ƒ_Pakmetraj_FULYAmetr" xfId="2532"/>
    <cellStyle name="ƒ_Pakmetraj_FULYAmetr-cenk" xfId="2533"/>
    <cellStyle name="ƒ_Pakmetraj_FULYAmetr-sıhhi" xfId="2534"/>
    <cellStyle name="ƒ_Pakmetraj_Garaj suzgec tesisati  İlk yatırım maliyetleri 10-12-2004........" xfId="2535"/>
    <cellStyle name="ƒ_Pakmetraj_keşif özeti 06--02-2005........" xfId="2536"/>
    <cellStyle name="ƒ_Pakmetraj_KLIMA-METRAJ" xfId="2537"/>
    <cellStyle name="ƒ_Pakmetraj_maliyetler 17-7-2004" xfId="2538"/>
    <cellStyle name="ƒ_Pakmetraj_METRAJ" xfId="2539"/>
    <cellStyle name="ƒ_Pakmetraj_naturakesif-14-11-2006-b.h düz." xfId="2540"/>
    <cellStyle name="ƒ_Pakmetraj_naturakesif-31-10-2006" xfId="2541"/>
    <cellStyle name="ƒ_Pakmetraj_örnek kesif" xfId="2542"/>
    <cellStyle name="ƒ_Pakmetraj_su borusunun garajdan geçmesi hali" xfId="2543"/>
    <cellStyle name="ƒ_Radyator" xfId="2544"/>
    <cellStyle name="ƒ_Romar" xfId="2545"/>
    <cellStyle name="ƒ_Romar_6-KOSEBHES-YH" xfId="2546"/>
    <cellStyle name="ƒ_Romar_BİLGİhes" xfId="2547"/>
    <cellStyle name="ƒ_Romar_Biphesap" xfId="2548"/>
    <cellStyle name="ƒ_Romar_cihsec" xfId="2549"/>
    <cellStyle name="ƒ_Romar_FULYABoyler" xfId="2550"/>
    <cellStyle name="ƒ_Romar_FULYABoyler_BİLGİhes" xfId="2551"/>
    <cellStyle name="ƒ_Romar_H-Onar-R2" xfId="2552"/>
    <cellStyle name="ƒ_Romar_ISIKAYB" xfId="2553"/>
    <cellStyle name="ƒ_Romar_Kapitalhesap" xfId="2554"/>
    <cellStyle name="ƒ_Romar_Kapitalhesapx" xfId="2555"/>
    <cellStyle name="ƒ_Romar_KBIYIK-IKR" xfId="2556"/>
    <cellStyle name="ƒ_Romar_Kitap2" xfId="2557"/>
    <cellStyle name="ƒ_Romar_Mvana" xfId="2558"/>
    <cellStyle name="ƒ_Romar_TÜRKER IK1" xfId="2559"/>
    <cellStyle name="ƒ_Romar_UChesR" xfId="2560"/>
    <cellStyle name="ƒ_Rover metraj" xfId="2561"/>
    <cellStyle name="ƒ_Rover metraj_(REVİZE)  İlk yatırım maliyetleri 10-12-2004........" xfId="2562"/>
    <cellStyle name="ƒ_Rover metraj_(REVİZE)  İlk yatırım maliyetleri h ventil kullanılırsa10-12-2004........" xfId="2563"/>
    <cellStyle name="ƒ_Rover metraj_2- Selenium29-04-2003" xfId="2564"/>
    <cellStyle name="ƒ_Rover metraj_çalışma dosyasıMekanik keşif 11.04.03" xfId="2565"/>
    <cellStyle name="ƒ_Rover metraj_çalışma dosyasıMekanik keşif 11.04.03...." xfId="2566"/>
    <cellStyle name="ƒ_Rover metraj_ESKİŞEHİR NATURA EVLERİ" xfId="2567"/>
    <cellStyle name="ƒ_Rover metraj_ESKİŞEHİR NATURA EVLERİ MEKANİK ODA VE ÇEVRE KEŞİF" xfId="2568"/>
    <cellStyle name="ƒ_Rover metraj_ESKİŞEHİR NATURA EVLERİ REVİZE MEKANİK KEŞİF (EURO)16-11-2006" xfId="2569"/>
    <cellStyle name="ƒ_Rover metraj_ESKİŞEHİR NATURA EVLERİ REVİZE MEKANİK KEŞİF (EURO)18-11-2006" xfId="2570"/>
    <cellStyle name="ƒ_Rover metraj_ESKİŞEHİR NATURA EVLERİ REVİZE MEKANİK KEŞİF (EURO)-kalde" xfId="2571"/>
    <cellStyle name="ƒ_Rover metraj_FULYAmetr" xfId="2572"/>
    <cellStyle name="ƒ_Rover metraj_FULYAmetr-cenk" xfId="2573"/>
    <cellStyle name="ƒ_Rover metraj_FULYAmetr-sıhhi" xfId="2574"/>
    <cellStyle name="ƒ_Rover metraj_Garaj suzgec tesisati  İlk yatırım maliyetleri 10-12-2004........" xfId="2575"/>
    <cellStyle name="ƒ_Rover metraj_Gumrukcuoglumetraj" xfId="2576"/>
    <cellStyle name="ƒ_Rover metraj_keşif özeti 06--02-2005........" xfId="2577"/>
    <cellStyle name="ƒ_Rover metraj_KLIMA-METRAJ" xfId="2578"/>
    <cellStyle name="ƒ_Rover metraj_maliyetler 17-7-2004" xfId="2579"/>
    <cellStyle name="ƒ_Rover metraj_METRAJ" xfId="2580"/>
    <cellStyle name="ƒ_Rover metraj_naturakesif-14-11-2006-b.h düz." xfId="2581"/>
    <cellStyle name="ƒ_Rover metraj_naturakesif-31-10-2006" xfId="2582"/>
    <cellStyle name="ƒ_Rover metraj_örnek kesif" xfId="2583"/>
    <cellStyle name="ƒ_Rover metraj_Pakmetraj" xfId="2584"/>
    <cellStyle name="ƒ_Rover metraj_su borusunun garajdan geçmesi hali" xfId="2585"/>
    <cellStyle name="ƒ_SANOVEL HVAC-DUST EXTRACTION DESIGN DATA_20_02_03" xfId="2586"/>
    <cellStyle name="ƒ_su borusunun garajdan geçmesi hali" xfId="2587"/>
    <cellStyle name="ƒ_Tarimhesap" xfId="2588"/>
    <cellStyle name="ƒ_TÜRKER IK1" xfId="2589"/>
    <cellStyle name="ƒ_UChesR" xfId="2590"/>
    <cellStyle name="ƒ_yemek-IK" xfId="2591"/>
    <cellStyle name="ƒ_yemek-IK_YEMEKHES" xfId="2592"/>
    <cellStyle name="ƒ_Y-otelhes" xfId="2593"/>
    <cellStyle name="ƒ_Y-otelhes_BİLGİhes" xfId="2594"/>
    <cellStyle name="ƒ_Y-otelhes_Biphesap" xfId="2595"/>
    <cellStyle name="ƒ_Y-otelhes_cihsec" xfId="2596"/>
    <cellStyle name="ƒ_Y-otelhes_H-Onar-R2" xfId="2597"/>
    <cellStyle name="ƒ_Y-otelhes_KBIYIK-IKR" xfId="2598"/>
    <cellStyle name="ƒ_Y-otelhes_Mvana" xfId="2599"/>
    <cellStyle name="ƒ_Y-otelhes_TÜRKER IK1" xfId="2600"/>
    <cellStyle name="F2" xfId="2601"/>
    <cellStyle name="F3" xfId="2602"/>
    <cellStyle name="F4" xfId="2603"/>
    <cellStyle name="F5" xfId="2604"/>
    <cellStyle name="F6" xfId="2605"/>
    <cellStyle name="F7" xfId="2606"/>
    <cellStyle name="F8" xfId="2607"/>
    <cellStyle name="Family_Option" xfId="2608"/>
    <cellStyle name="ff10" xfId="2609"/>
    <cellStyle name="ff11" xfId="2610"/>
    <cellStyle name="Fıxed" xfId="2611"/>
    <cellStyle name="Fixed" xfId="2612"/>
    <cellStyle name="Fixed 2" xfId="2613"/>
    <cellStyle name="Flag" xfId="2614"/>
    <cellStyle name="Flag 2" xfId="2615"/>
    <cellStyle name="ft" xfId="2616"/>
    <cellStyle name="General" xfId="2617"/>
    <cellStyle name="Good 2" xfId="2618"/>
    <cellStyle name="Grey" xfId="2619"/>
    <cellStyle name="Grey 2" xfId="2620"/>
    <cellStyle name="Grey 3" xfId="2621"/>
    <cellStyle name="Grey 4" xfId="2622"/>
    <cellStyle name="Grey 5" xfId="2623"/>
    <cellStyle name="Grey 6" xfId="2624"/>
    <cellStyle name="Grey 7" xfId="2625"/>
    <cellStyle name="HEADER" xfId="2626"/>
    <cellStyle name="Header1" xfId="2627"/>
    <cellStyle name="Header1 2" xfId="2628"/>
    <cellStyle name="Header1 3" xfId="2629"/>
    <cellStyle name="Header1 4" xfId="2630"/>
    <cellStyle name="Header1 5" xfId="2631"/>
    <cellStyle name="Header1 6" xfId="2632"/>
    <cellStyle name="Header1 7" xfId="2633"/>
    <cellStyle name="Header2" xfId="2634"/>
    <cellStyle name="Header2 2" xfId="2635"/>
    <cellStyle name="Header2 3" xfId="2636"/>
    <cellStyle name="Header2 4" xfId="2637"/>
    <cellStyle name="Header2 5" xfId="2638"/>
    <cellStyle name="Header2 6" xfId="2639"/>
    <cellStyle name="Header2 7" xfId="2640"/>
    <cellStyle name="Headıng1" xfId="2641"/>
    <cellStyle name="Headıng2" xfId="2642"/>
    <cellStyle name="HEADINGS" xfId="2643"/>
    <cellStyle name="HEADINGSTOP" xfId="2644"/>
    <cellStyle name="Heading" xfId="2645"/>
    <cellStyle name="Heading (12pt)" xfId="2646"/>
    <cellStyle name="Heading (14pt)" xfId="2647"/>
    <cellStyle name="Heading 1 2" xfId="2648"/>
    <cellStyle name="Heading 2 2" xfId="2649"/>
    <cellStyle name="Heading 3 2" xfId="2650"/>
    <cellStyle name="Heading 4 2" xfId="2651"/>
    <cellStyle name="Heading1" xfId="2652"/>
    <cellStyle name="Heading1 2" xfId="2653"/>
    <cellStyle name="Heading2" xfId="2654"/>
    <cellStyle name="Heading2 2" xfId="2655"/>
    <cellStyle name="Heading3" xfId="2656"/>
    <cellStyle name="Heading3 2" xfId="2657"/>
    <cellStyle name="Heading4" xfId="2658"/>
    <cellStyle name="Heading4 2" xfId="2659"/>
    <cellStyle name="Heading5" xfId="2660"/>
    <cellStyle name="Heading5 2" xfId="2661"/>
    <cellStyle name="Heading6" xfId="2662"/>
    <cellStyle name="Heading6 2" xfId="2663"/>
    <cellStyle name="Headline III" xfId="2664"/>
    <cellStyle name="Helv 10 Bold" xfId="2665"/>
    <cellStyle name="Helv 12 Bold" xfId="2666"/>
    <cellStyle name="Helv8_PFD4.XLS" xfId="2667"/>
    <cellStyle name="Horizontal" xfId="2668"/>
    <cellStyle name="Horizontal 2" xfId="2669"/>
    <cellStyle name="Hyperlink 2" xfId="2670"/>
    <cellStyle name="Hyperlink 3" xfId="2671"/>
    <cellStyle name="Input [yellow]" xfId="2672"/>
    <cellStyle name="Input [yellow] 2" xfId="2673"/>
    <cellStyle name="Input [yellow] 3" xfId="2674"/>
    <cellStyle name="Input [yellow] 4" xfId="2675"/>
    <cellStyle name="Input [yellow] 5" xfId="2676"/>
    <cellStyle name="Input [yellow] 6" xfId="2677"/>
    <cellStyle name="Input [yellow] 7" xfId="2678"/>
    <cellStyle name="Input 2" xfId="2679"/>
    <cellStyle name="Input Cells" xfId="2680"/>
    <cellStyle name="Input Cells 2" xfId="2681"/>
    <cellStyle name="Input Cells 3" xfId="2682"/>
    <cellStyle name="Input Cells 4" xfId="2683"/>
    <cellStyle name="Input Cells 5" xfId="2684"/>
    <cellStyle name="Input Cells 6" xfId="2685"/>
    <cellStyle name="Îáû÷íûé_PERSONAL" xfId="2686"/>
    <cellStyle name="İzlenen Köprü" xfId="2687"/>
    <cellStyle name="İzlenen Köprü 2" xfId="2688"/>
    <cellStyle name="İzlenen Köprü 3" xfId="2689"/>
    <cellStyle name="Jun" xfId="2690"/>
    <cellStyle name="K (0dp)" xfId="2691"/>
    <cellStyle name="K (2dp)" xfId="2692"/>
    <cellStyle name="kg" xfId="2693"/>
    <cellStyle name="Komma [0]_Dialoogscherm" xfId="2694"/>
    <cellStyle name="Komma_Dialoogscherm" xfId="2695"/>
    <cellStyle name="Köprü" xfId="2696"/>
    <cellStyle name="Köprü 2" xfId="2697"/>
    <cellStyle name="lb" xfId="2698"/>
    <cellStyle name="Lien hypertexte" xfId="2699"/>
    <cellStyle name="Lien hypertexte visité" xfId="2700"/>
    <cellStyle name="Link Currency (0)" xfId="2701"/>
    <cellStyle name="Link Currency (0) 2" xfId="2702"/>
    <cellStyle name="Link Currency (0) 3" xfId="2703"/>
    <cellStyle name="Link Currency (0) 4" xfId="2704"/>
    <cellStyle name="Link Currency (0) 5" xfId="2705"/>
    <cellStyle name="Link Currency (2)" xfId="2706"/>
    <cellStyle name="Link Currency (2) 2" xfId="2707"/>
    <cellStyle name="Link Currency (2) 3" xfId="2708"/>
    <cellStyle name="Link Currency (2) 4" xfId="2709"/>
    <cellStyle name="Link Currency (2) 5" xfId="2710"/>
    <cellStyle name="Link Units (0)" xfId="2711"/>
    <cellStyle name="Link Units (0) 2" xfId="2712"/>
    <cellStyle name="Link Units (0) 3" xfId="2713"/>
    <cellStyle name="Link Units (0) 4" xfId="2714"/>
    <cellStyle name="Link Units (0) 5" xfId="2715"/>
    <cellStyle name="Link Units (1)" xfId="2716"/>
    <cellStyle name="Link Units (1) 2" xfId="2717"/>
    <cellStyle name="Link Units (1) 3" xfId="2718"/>
    <cellStyle name="Link Units (1) 4" xfId="2719"/>
    <cellStyle name="Link Units (1) 5" xfId="2720"/>
    <cellStyle name="Link Units (2)" xfId="2721"/>
    <cellStyle name="Link Units (2) 2" xfId="2722"/>
    <cellStyle name="Link Units (2) 3" xfId="2723"/>
    <cellStyle name="Link Units (2) 4" xfId="2724"/>
    <cellStyle name="Link Units (2) 5" xfId="2725"/>
    <cellStyle name="Linked Cell 2" xfId="2726"/>
    <cellStyle name="Linked Cells" xfId="2727"/>
    <cellStyle name="Linked Cells 2" xfId="2728"/>
    <cellStyle name="Linked Cells 3" xfId="2729"/>
    <cellStyle name="Linked Cells 4" xfId="2730"/>
    <cellStyle name="Linked Cells 5" xfId="2731"/>
    <cellStyle name="Linked Cells 6" xfId="2732"/>
    <cellStyle name="M (0dp)" xfId="2733"/>
    <cellStyle name="M (2dp)" xfId="2734"/>
    <cellStyle name="Matrix" xfId="2735"/>
    <cellStyle name="Matrix 2" xfId="2736"/>
    <cellStyle name="metre" xfId="2737"/>
    <cellStyle name="Millares [0]_detalle" xfId="2738"/>
    <cellStyle name="Millares_Building Bld01 - Production - Str" xfId="2739"/>
    <cellStyle name="Milliers [0]_!!!GO" xfId="2740"/>
    <cellStyle name="Milliers_!!!GO" xfId="2741"/>
    <cellStyle name="Millions£" xfId="2742"/>
    <cellStyle name="Millions£ (2dp)" xfId="2743"/>
    <cellStyle name="Model" xfId="2744"/>
    <cellStyle name="MONACO" xfId="2745"/>
    <cellStyle name="Moneda [0]_detalle" xfId="2746"/>
    <cellStyle name="Moneda_detalle" xfId="2747"/>
    <cellStyle name="Monétaire [0]_!!!GO" xfId="2748"/>
    <cellStyle name="Monétaire_!!!GO" xfId="2749"/>
    <cellStyle name="MS_Arabic" xfId="2750"/>
    <cellStyle name="Neutral 2" xfId="2751"/>
    <cellStyle name="no" xfId="2752"/>
    <cellStyle name="no dec" xfId="2753"/>
    <cellStyle name="Norm੎੎" xfId="2754"/>
    <cellStyle name="Normaali_PIIRLUET" xfId="2755"/>
    <cellStyle name="Normal - Style1" xfId="2756"/>
    <cellStyle name="Normal - Style1 2" xfId="2757"/>
    <cellStyle name="Normal - Style1 3" xfId="2758"/>
    <cellStyle name="Normal - Style1 4" xfId="2759"/>
    <cellStyle name="Normal - Style1 5" xfId="2760"/>
    <cellStyle name="Normal - Style1 6" xfId="2761"/>
    <cellStyle name="Normal - Style1 7" xfId="2762"/>
    <cellStyle name="Normal - Style2" xfId="2763"/>
    <cellStyle name="Normal (0dp)" xfId="2764"/>
    <cellStyle name="Normal (0dp+NZ)" xfId="2765"/>
    <cellStyle name="Normal (2dp)" xfId="2766"/>
    <cellStyle name="Normal (2dp+NZ)" xfId="2767"/>
    <cellStyle name="Normal 10" xfId="2768"/>
    <cellStyle name="Normal 10 2" xfId="2769"/>
    <cellStyle name="Normal 11" xfId="2770"/>
    <cellStyle name="Normal 12" xfId="2771"/>
    <cellStyle name="Normal 13" xfId="2772"/>
    <cellStyle name="Normal 14" xfId="2773"/>
    <cellStyle name="Normal 15" xfId="2774"/>
    <cellStyle name="Normal 2 2 2" xfId="2775"/>
    <cellStyle name="Normal 2 2 3" xfId="2776"/>
    <cellStyle name="Normal 2 3" xfId="2777"/>
    <cellStyle name="Normal 2 3 2" xfId="2778"/>
    <cellStyle name="Normal 2 5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2786"/>
    <cellStyle name="Normal 5" xfId="2787"/>
    <cellStyle name="Normal 5 2" xfId="2788"/>
    <cellStyle name="Normal 5 2 2" xfId="2789"/>
    <cellStyle name="Normal 5 3" xfId="2790"/>
    <cellStyle name="Normal 5 4" xfId="2791"/>
    <cellStyle name="Normal 6" xfId="2792"/>
    <cellStyle name="Normal 6 2" xfId="2793"/>
    <cellStyle name="Normal 6 3" xfId="2794"/>
    <cellStyle name="Normal 6 4" xfId="2795"/>
    <cellStyle name="Normal 7" xfId="2796"/>
    <cellStyle name="Normal 7 2" xfId="2797"/>
    <cellStyle name="Normal 8" xfId="2798"/>
    <cellStyle name="Normal 8 2" xfId="2799"/>
    <cellStyle name="Normal 9" xfId="2800"/>
    <cellStyle name="Normal 9 2" xfId="2801"/>
    <cellStyle name="Normál_Gew04_Los3_T1" xfId="2802"/>
    <cellStyle name="normálne_Tender_DURA_UK" xfId="2803"/>
    <cellStyle name="normální_47160035-6eo01p01" xfId="2804"/>
    <cellStyle name="Normalny_Ceny jedn" xfId="2805"/>
    <cellStyle name="Note 2" xfId="2806"/>
    <cellStyle name="Nötr 2" xfId="2807"/>
    <cellStyle name="Numer katalog" xfId="2808"/>
    <cellStyle name="Numer katalog 2" xfId="2809"/>
    <cellStyle name="Œ…‹æØ‚è [0.00]_laroux" xfId="2810"/>
    <cellStyle name="Œ…‹æØ‚è_laroux" xfId="2811"/>
    <cellStyle name="Ôèíàíñîâûé [0]_PERSONAL" xfId="2812"/>
    <cellStyle name="Ôèíàíñîâûé_PERSONAL" xfId="2813"/>
    <cellStyle name="Option" xfId="2814"/>
    <cellStyle name="Option 2" xfId="2815"/>
    <cellStyle name="OptionHeading" xfId="2816"/>
    <cellStyle name="OptionHeading 2" xfId="2817"/>
    <cellStyle name="Osman" xfId="2818"/>
    <cellStyle name="Output 2" xfId="2819"/>
    <cellStyle name="PÄÄSUMMA" xfId="2820"/>
    <cellStyle name="paint" xfId="2821"/>
    <cellStyle name="Para" xfId="2822"/>
    <cellStyle name="Para 1" xfId="2823"/>
    <cellStyle name="Para 2" xfId="2824"/>
    <cellStyle name="Para 3" xfId="2825"/>
    <cellStyle name="Para 4" xfId="2826"/>
    <cellStyle name="Para 5" xfId="2827"/>
    <cellStyle name="ParaBirimi [0] 2" xfId="2828"/>
    <cellStyle name="Part Subhead" xfId="2829"/>
    <cellStyle name="per.style" xfId="2830"/>
    <cellStyle name="per.style 2" xfId="2831"/>
    <cellStyle name="per.style 3" xfId="2832"/>
    <cellStyle name="per.style 4" xfId="2833"/>
    <cellStyle name="per.style 5" xfId="2834"/>
    <cellStyle name="Percent (2dp)" xfId="2835"/>
    <cellStyle name="Percent [0]" xfId="2836"/>
    <cellStyle name="Percent [0] 2" xfId="2837"/>
    <cellStyle name="Percent [0] 3" xfId="2838"/>
    <cellStyle name="Percent [0] 4" xfId="2839"/>
    <cellStyle name="Percent [0] 5" xfId="2840"/>
    <cellStyle name="Percent [0] 6" xfId="2841"/>
    <cellStyle name="Percent [0] 7" xfId="2842"/>
    <cellStyle name="Percent [0] 8" xfId="2843"/>
    <cellStyle name="Percent [00]" xfId="2844"/>
    <cellStyle name="Percent [00] 2" xfId="2845"/>
    <cellStyle name="Percent [00] 3" xfId="2846"/>
    <cellStyle name="Percent [00] 4" xfId="2847"/>
    <cellStyle name="Percent [00] 5" xfId="2848"/>
    <cellStyle name="Percent [00] 6" xfId="2849"/>
    <cellStyle name="Percent [00] 7" xfId="2850"/>
    <cellStyle name="Percent [00] 8" xfId="2851"/>
    <cellStyle name="Percent [2]" xfId="2852"/>
    <cellStyle name="Percent [2] 2" xfId="2853"/>
    <cellStyle name="Percent [2] 3" xfId="2854"/>
    <cellStyle name="Percent [2] 4" xfId="2855"/>
    <cellStyle name="Percent [2] 5" xfId="2856"/>
    <cellStyle name="Percent [2] 6" xfId="2857"/>
    <cellStyle name="Percent [2] 7" xfId="2858"/>
    <cellStyle name="Percent [2] 8" xfId="2859"/>
    <cellStyle name="Percent [2] 9" xfId="2860"/>
    <cellStyle name="Percent 2" xfId="2861"/>
    <cellStyle name="Percent 2 2" xfId="2862"/>
    <cellStyle name="Percent 3" xfId="2863"/>
    <cellStyle name="Percent 4" xfId="2864"/>
    <cellStyle name="Percent-0.0%" xfId="2865"/>
    <cellStyle name="Percent-no dec" xfId="2866"/>
    <cellStyle name="PrePop Currency (0)" xfId="2867"/>
    <cellStyle name="PrePop Currency (0) 2" xfId="2868"/>
    <cellStyle name="PrePop Currency (0) 3" xfId="2869"/>
    <cellStyle name="PrePop Currency (0) 4" xfId="2870"/>
    <cellStyle name="PrePop Currency (0) 5" xfId="2871"/>
    <cellStyle name="PrePop Currency (2)" xfId="2872"/>
    <cellStyle name="PrePop Currency (2) 2" xfId="2873"/>
    <cellStyle name="PrePop Currency (2) 3" xfId="2874"/>
    <cellStyle name="PrePop Currency (2) 4" xfId="2875"/>
    <cellStyle name="PrePop Currency (2) 5" xfId="2876"/>
    <cellStyle name="PrePop Units (0)" xfId="2877"/>
    <cellStyle name="PrePop Units (0) 2" xfId="2878"/>
    <cellStyle name="PrePop Units (0) 3" xfId="2879"/>
    <cellStyle name="PrePop Units (0) 4" xfId="2880"/>
    <cellStyle name="PrePop Units (0) 5" xfId="2881"/>
    <cellStyle name="PrePop Units (1)" xfId="2882"/>
    <cellStyle name="PrePop Units (1) 2" xfId="2883"/>
    <cellStyle name="PrePop Units (1) 3" xfId="2884"/>
    <cellStyle name="PrePop Units (1) 4" xfId="2885"/>
    <cellStyle name="PrePop Units (1) 5" xfId="2886"/>
    <cellStyle name="PrePop Units (2)" xfId="2887"/>
    <cellStyle name="PrePop Units (2) 2" xfId="2888"/>
    <cellStyle name="PrePop Units (2) 3" xfId="2889"/>
    <cellStyle name="PrePop Units (2) 4" xfId="2890"/>
    <cellStyle name="PrePop Units (2) 5" xfId="2891"/>
    <cellStyle name="Price" xfId="2892"/>
    <cellStyle name="Price 2" xfId="2893"/>
    <cellStyle name="Price Line" xfId="2894"/>
    <cellStyle name="Price List Descr" xfId="2895"/>
    <cellStyle name="Price List Descr Bold/Ital" xfId="2896"/>
    <cellStyle name="Price List Descr Italic" xfId="2897"/>
    <cellStyle name="Price List Disco Header" xfId="2898"/>
    <cellStyle name="Price List Heading 1" xfId="2899"/>
    <cellStyle name="Price List Heading-Main" xfId="2900"/>
    <cellStyle name="Price List Heading-P/L" xfId="2901"/>
    <cellStyle name="Price List P/N" xfId="2902"/>
    <cellStyle name="Price List Price" xfId="2903"/>
    <cellStyle name="Price List Repl Product" xfId="2904"/>
    <cellStyle name="Price_SHA_SÖZLEŞME_KEŞFİ" xfId="2905"/>
    <cellStyle name="pricing" xfId="2906"/>
    <cellStyle name="Prozent_laroux" xfId="2907"/>
    <cellStyle name="PSChar" xfId="2908"/>
    <cellStyle name="PSChar 2" xfId="2909"/>
    <cellStyle name="PSDate" xfId="2910"/>
    <cellStyle name="PSDate 2" xfId="2911"/>
    <cellStyle name="PSDec" xfId="2912"/>
    <cellStyle name="PSDec 2" xfId="2913"/>
    <cellStyle name="PSHeading" xfId="2914"/>
    <cellStyle name="PSHeading 2" xfId="2915"/>
    <cellStyle name="PSInt" xfId="2916"/>
    <cellStyle name="PSInt 2" xfId="2917"/>
    <cellStyle name="PSSpacer" xfId="2918"/>
    <cellStyle name="PSSpacer 2" xfId="2919"/>
    <cellStyle name="q" xfId="2920"/>
    <cellStyle name="Quantité" xfId="2921"/>
    <cellStyle name="Red" xfId="2922"/>
    <cellStyle name="regstoresfromspecstores" xfId="2923"/>
    <cellStyle name="RevList" xfId="2924"/>
    <cellStyle name="S/Titre" xfId="2925"/>
    <cellStyle name="SALLITTU" xfId="2926"/>
    <cellStyle name="Section" xfId="2927"/>
    <cellStyle name="Section Title" xfId="2928"/>
    <cellStyle name="set" xfId="2929"/>
    <cellStyle name="SHADEDSTORES" xfId="2930"/>
    <cellStyle name="specstores" xfId="2931"/>
    <cellStyle name="Standaard_Dialoogscherm" xfId="2932"/>
    <cellStyle name="Standard_ 4     " xfId="2933"/>
    <cellStyle name="Stil 1" xfId="2934"/>
    <cellStyle name="Stil 2" xfId="2935"/>
    <cellStyle name="Stil 3" xfId="2936"/>
    <cellStyle name="Stil 4" xfId="2937"/>
    <cellStyle name="Stil 5" xfId="2938"/>
    <cellStyle name="Stil 6" xfId="2939"/>
    <cellStyle name="Style 1" xfId="2940"/>
    <cellStyle name="Style 1 2" xfId="2941"/>
    <cellStyle name="Style 1 2 2" xfId="2942"/>
    <cellStyle name="Style 1 3" xfId="2943"/>
    <cellStyle name="Style 1 4" xfId="2944"/>
    <cellStyle name="Style 1 5" xfId="2945"/>
    <cellStyle name="Style 1_UTC FS INTRUSION Pricelist 2011 EUR V2 11" xfId="2946"/>
    <cellStyle name="Style 2" xfId="2947"/>
    <cellStyle name="Style 2 2" xfId="2948"/>
    <cellStyle name="Style 2 3" xfId="2949"/>
    <cellStyle name="Style 3" xfId="2950"/>
    <cellStyle name="Style 3 2" xfId="2951"/>
    <cellStyle name="Style 3 3" xfId="2952"/>
    <cellStyle name="Style 4" xfId="2953"/>
    <cellStyle name="Style 4 2" xfId="2954"/>
    <cellStyle name="Style 4 3" xfId="2955"/>
    <cellStyle name="Style 5" xfId="2956"/>
    <cellStyle name="Style 5 2" xfId="2957"/>
    <cellStyle name="Style 5 3" xfId="2958"/>
    <cellStyle name="Style 6" xfId="2959"/>
    <cellStyle name="Style 6 2" xfId="2960"/>
    <cellStyle name="Style 6 3" xfId="2961"/>
    <cellStyle name="SUAT1" xfId="2962"/>
    <cellStyle name="SUAT1 2" xfId="2963"/>
    <cellStyle name="SUAT1 3" xfId="2964"/>
    <cellStyle name="SUAT1 4" xfId="2965"/>
    <cellStyle name="SUAT1 5" xfId="2966"/>
    <cellStyle name="Sub Section Title" xfId="2967"/>
    <cellStyle name="subhead" xfId="2968"/>
    <cellStyle name="Sub-title" xfId="2969"/>
    <cellStyle name="Subtotal" xfId="2970"/>
    <cellStyle name="SUMMARY" xfId="2971"/>
    <cellStyle name="SutunBasi" xfId="2972"/>
    <cellStyle name="tabel" xfId="2973"/>
    <cellStyle name="tabel 2" xfId="2974"/>
    <cellStyle name="Text Indent A" xfId="2975"/>
    <cellStyle name="Text Indent B" xfId="2976"/>
    <cellStyle name="Text Indent B 2" xfId="2977"/>
    <cellStyle name="Text Indent B 3" xfId="2978"/>
    <cellStyle name="Text Indent B 4" xfId="2979"/>
    <cellStyle name="Text Indent B 5" xfId="2980"/>
    <cellStyle name="Text Indent B 6" xfId="2981"/>
    <cellStyle name="Text Indent B 7" xfId="2982"/>
    <cellStyle name="Text Indent C" xfId="2983"/>
    <cellStyle name="Text Indent C 2" xfId="2984"/>
    <cellStyle name="Text Indent C 3" xfId="2985"/>
    <cellStyle name="Text Indent C 4" xfId="2986"/>
    <cellStyle name="Text Indent C 5" xfId="2987"/>
    <cellStyle name="Text Indent C 6" xfId="2988"/>
    <cellStyle name="Text Indent C 7" xfId="2989"/>
    <cellStyle name="Text Indent C 8" xfId="2990"/>
    <cellStyle name="Thousands£" xfId="2991"/>
    <cellStyle name="Thousands£ (2dp)" xfId="2992"/>
    <cellStyle name="Titel" xfId="2993"/>
    <cellStyle name="Titel 2" xfId="2994"/>
    <cellStyle name="Title 2" xfId="2995"/>
    <cellStyle name="Total 2" xfId="2996"/>
    <cellStyle name="Unit" xfId="2997"/>
    <cellStyle name="Unit 2" xfId="2998"/>
    <cellStyle name="Unit-Qty" xfId="2999"/>
    <cellStyle name="Update" xfId="3000"/>
    <cellStyle name="Valuta [0]_Dialoogscherm" xfId="3001"/>
    <cellStyle name="Valuta_Dialoogscherm" xfId="3002"/>
    <cellStyle name="Vertical" xfId="3003"/>
    <cellStyle name="Vertical 2" xfId="3004"/>
    <cellStyle name="Virg・ [0]_RESULTS" xfId="3005"/>
    <cellStyle name="Virg・_RESULTS" xfId="3006"/>
    <cellStyle name="Virgül [0]" xfId="3007"/>
    <cellStyle name="Vurgu2 2" xfId="3008"/>
    <cellStyle name="W?rung [0]_KHI_KAB1" xfId="3009"/>
    <cellStyle name="W?rung_KHI_KAB1" xfId="3010"/>
    <cellStyle name="Währung [0]_Artikel Aus zmbopr7a082002" xfId="3011"/>
    <cellStyle name="Währung_Artikel Aus zmbopr7a082002" xfId="3012"/>
    <cellStyle name="Warning Text 2" xfId="3013"/>
    <cellStyle name="yellow" xfId="3014"/>
    <cellStyle name="Yüzde 2" xfId="3015"/>
    <cellStyle name="Обычный 10" xfId="3016"/>
    <cellStyle name="Обычный 10 2" xfId="3017"/>
    <cellStyle name="Обычный 10 3" xfId="3018"/>
    <cellStyle name="Обычный 10 4" xfId="3019"/>
    <cellStyle name="Обычный 10 5" xfId="3020"/>
    <cellStyle name="Обычный 11" xfId="3021"/>
    <cellStyle name="Обычный 11 2" xfId="3022"/>
    <cellStyle name="Обычный 11 3" xfId="3023"/>
    <cellStyle name="Обычный 11 4" xfId="3024"/>
    <cellStyle name="Обычный 11 5" xfId="3025"/>
    <cellStyle name="Обычный 12" xfId="3026"/>
    <cellStyle name="Обычный 13" xfId="3027"/>
    <cellStyle name="Обычный 14" xfId="3028"/>
    <cellStyle name="Обычный 15" xfId="3029"/>
    <cellStyle name="Обычный 16" xfId="3030"/>
    <cellStyle name="Обычный 17" xfId="3031"/>
    <cellStyle name="Обычный 18" xfId="3032"/>
    <cellStyle name="Обычный 19" xfId="3033"/>
    <cellStyle name="Обычный 2 2" xfId="3034"/>
    <cellStyle name="Обычный 20" xfId="3035"/>
    <cellStyle name="Обычный 21" xfId="3036"/>
    <cellStyle name="Обычный 22" xfId="3037"/>
    <cellStyle name="Обычный 23" xfId="3038"/>
    <cellStyle name="Обычный 24" xfId="3039"/>
    <cellStyle name="Обычный 25" xfId="3040"/>
    <cellStyle name="Обычный 26" xfId="3041"/>
    <cellStyle name="Обычный 27" xfId="3042"/>
    <cellStyle name="Обычный 28" xfId="3043"/>
    <cellStyle name="Обычный 29" xfId="3044"/>
    <cellStyle name="Обычный 3" xfId="3045"/>
    <cellStyle name="Обычный 3 2" xfId="3046"/>
    <cellStyle name="Обычный 3 3" xfId="3047"/>
    <cellStyle name="Обычный 3 4" xfId="3048"/>
    <cellStyle name="Обычный 3 5" xfId="3049"/>
    <cellStyle name="Обычный 30" xfId="3050"/>
    <cellStyle name="Обычный 31" xfId="3051"/>
    <cellStyle name="Обычный 32" xfId="3052"/>
    <cellStyle name="Обычный 33" xfId="3053"/>
    <cellStyle name="Обычный 34" xfId="3054"/>
    <cellStyle name="Обычный 35" xfId="3055"/>
    <cellStyle name="Обычный 36" xfId="3056"/>
    <cellStyle name="Обычный 37" xfId="3057"/>
    <cellStyle name="Обычный 38" xfId="3058"/>
    <cellStyle name="Обычный 4" xfId="3059"/>
    <cellStyle name="Обычный 4 2" xfId="3060"/>
    <cellStyle name="Обычный 4 3" xfId="3061"/>
    <cellStyle name="Обычный 4 4" xfId="3062"/>
    <cellStyle name="Обычный 4 5" xfId="3063"/>
    <cellStyle name="Обычный 41" xfId="3064"/>
    <cellStyle name="Обычный 48" xfId="3065"/>
    <cellStyle name="Обычный 49" xfId="3066"/>
    <cellStyle name="Обычный 5" xfId="3067"/>
    <cellStyle name="Обычный 5 2" xfId="3068"/>
    <cellStyle name="Обычный 5 3" xfId="3069"/>
    <cellStyle name="Обычный 5 4" xfId="3070"/>
    <cellStyle name="Обычный 5 5" xfId="3071"/>
    <cellStyle name="Обычный 50" xfId="3072"/>
    <cellStyle name="Обычный 54" xfId="3073"/>
    <cellStyle name="Обычный 56" xfId="3074"/>
    <cellStyle name="Обычный 6" xfId="3075"/>
    <cellStyle name="Обычный 6 2" xfId="3076"/>
    <cellStyle name="Обычный 6 3" xfId="3077"/>
    <cellStyle name="Обычный 6 4" xfId="3078"/>
    <cellStyle name="Обычный 6 5" xfId="3079"/>
    <cellStyle name="Обычный 63" xfId="3080"/>
    <cellStyle name="Обычный 67" xfId="3081"/>
    <cellStyle name="Обычный 68" xfId="3082"/>
    <cellStyle name="Обычный 69" xfId="3083"/>
    <cellStyle name="Обычный 7" xfId="3084"/>
    <cellStyle name="Обычный 7 3" xfId="3085"/>
    <cellStyle name="Обычный 70" xfId="3086"/>
    <cellStyle name="Обычный 71" xfId="3087"/>
    <cellStyle name="Обычный 73" xfId="3088"/>
    <cellStyle name="Обычный 8" xfId="3089"/>
    <cellStyle name="Обычный 8 2" xfId="3090"/>
    <cellStyle name="Обычный 8 3" xfId="3091"/>
    <cellStyle name="Обычный 8 4" xfId="3092"/>
    <cellStyle name="Обычный 8 5" xfId="3093"/>
    <cellStyle name="Обычный 9" xfId="3094"/>
    <cellStyle name="Обычный 9 2" xfId="3095"/>
    <cellStyle name="Обычный 9 3" xfId="3096"/>
    <cellStyle name="Обычный 9 4" xfId="3097"/>
    <cellStyle name="Обычный 9 5" xfId="3098"/>
    <cellStyle name="Обычный_8MARTKESIF REV 9_j" xfId="3099"/>
    <cellStyle name="Стиль 1" xfId="3100"/>
    <cellStyle name="ﾄ褊褂燾・[0]_PERSONAL" xfId="3101"/>
    <cellStyle name="ﾄ褊褂燾饑PERSONAL" xfId="3102"/>
    <cellStyle name="ﾎ磊隆_PERSONAL" xfId="3103"/>
    <cellStyle name="ﾔ竟瑙糺・[0]_PERSONAL" xfId="3104"/>
    <cellStyle name="ﾔ竟瑙糺饑PERSONAL" xfId="3105"/>
    <cellStyle name="고정소숫점" xfId="3106"/>
    <cellStyle name="고정출력1" xfId="3107"/>
    <cellStyle name="고정출력2" xfId="3108"/>
    <cellStyle name="날짜" xfId="3109"/>
    <cellStyle name="달러" xfId="3110"/>
    <cellStyle name="똿뗦먛귟 [0.00]_PRODUCT DETAIL Q1" xfId="3111"/>
    <cellStyle name="똿뗦먛귟_PRODUCT DETAIL Q1" xfId="3112"/>
    <cellStyle name="믅됞 [0.00]_PRODUCT DETAIL Q1" xfId="3113"/>
    <cellStyle name="믅됞_PRODUCT DETAIL Q1" xfId="3114"/>
    <cellStyle name="뷭?_밾몧뽋먑 " xfId="3115"/>
    <cellStyle name="숫자(R)" xfId="3116"/>
    <cellStyle name="쉼표 [0]_Additional Work for Mussafah Pumping Station" xfId="3117"/>
    <cellStyle name="안건회계법인" xfId="3118"/>
    <cellStyle name="자리수" xfId="3119"/>
    <cellStyle name="자리수0" xfId="3120"/>
    <cellStyle name="一般_July 31 2007 Pricing DM2-DR2 SKUs (3)" xfId="3121"/>
    <cellStyle name="予算内訳書（甲）" xfId="3122"/>
    <cellStyle name="지정되지 않음" xfId="3123"/>
    <cellStyle name="千位分隔[0]_BOQ" xfId="3124"/>
    <cellStyle name="千位分隔_BOQ" xfId="3125"/>
    <cellStyle name="콤마 [0]_  종  합  " xfId="3126"/>
    <cellStyle name="콤마_  종  합  " xfId="3127"/>
    <cellStyle name="통화_KE Prices" xfId="3128"/>
    <cellStyle name="퍼센트" xfId="3129"/>
    <cellStyle name="표준_01" xfId="3130"/>
    <cellStyle name="합산" xfId="3131"/>
    <cellStyle name="화폐기호" xfId="3132"/>
    <cellStyle name="화폐기호0" xfId="3133"/>
    <cellStyle name="常规_BOQ" xfId="3134"/>
    <cellStyle name="未定義" xfId="3135"/>
    <cellStyle name="桁区切り [0.00]_B5-PSS" xfId="3136"/>
    <cellStyle name="桁区切り_91033_BD" xfId="3137"/>
    <cellStyle name="標準_91033_BD" xfId="3138"/>
    <cellStyle name="率表" xfId="3139"/>
    <cellStyle name="货币[0]_BOQ" xfId="3140"/>
    <cellStyle name="货币_BOQ" xfId="3141"/>
    <cellStyle name="通浦 [0.00]_laroux" xfId="3142"/>
    <cellStyle name="通浦_laroux" xfId="3143"/>
    <cellStyle name="Normal 17" xfId="3144"/>
    <cellStyle name="Normal 18" xfId="3145"/>
    <cellStyle name="Normal 19" xfId="314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10" Type="http://schemas.openxmlformats.org/officeDocument/2006/relationships/calcChain" Target="calcChain.xml" /><Relationship Id="rId9" Type="http://schemas.openxmlformats.org/officeDocument/2006/relationships/customXml" Target="../customXml/item1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sharedStrings" Target="sharedStrings.xml" /></Relationships>
</file>

<file path=xl/ctrProps/ctrProp1.xml><?xml version="1.0" encoding="utf-8"?>
<formControlPr xmlns="http://schemas.microsoft.com/office/spreadsheetml/2009/9/main" objectType="Button" lockText="1"/>
</file>

<file path=xl/ctrProps/ctrProp2.xml><?xml version="1.0" encoding="utf-8"?>
<formControlPr xmlns="http://schemas.microsoft.com/office/spreadsheetml/2009/9/main" objectType="Button" lockText="1"/>
</file>

<file path=xl/ctrProps/ctrProp3.xml><?xml version="1.0" encoding="utf-8"?>
<formControlPr xmlns="http://schemas.microsoft.com/office/spreadsheetml/2009/9/main" objectType="Button" lockText="1"/>
</file>

<file path=xl/ctrProps/ctr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603250</xdr:colOff>
          <xdr:row>1</xdr:row>
          <xdr:rowOff>184150</xdr:rowOff>
        </xdr:from>
        <xdr:to>
          <xdr:col>3</xdr:col>
          <xdr:colOff>1854200</xdr:colOff>
          <xdr:row>3</xdr:row>
          <xdr:rowOff>190500</xdr:rowOff>
        </xdr:to>
        <xdr:sp macro="[0]!Sheet12.UnhideRowsByZero">
          <xdr:nvSpPr>
            <xdr:cNvPr id="12299" name="Button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200-00000b300000}"/>
                </a:ext>
              </a:extLst>
            </xdr:cNvPr>
            <xdr:cNvSpPr>
              <a:spLocks noRot="1"/>
            </xdr:cNvSpPr>
          </xdr:nvSpPr>
          <xdr:spPr>
            <a:xfrm>
              <a:off x="5038725" y="371475"/>
              <a:ext cx="1247775" cy="5429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6576" rIns="36576" bIns="36576" vertOverflow="clip" wrap="square" anchor="ctr" upright="1"/>
            <a:p>
              <a:pPr algn="ctr" rtl="0"/>
              <a:r>
                <a:rPr lang="en-US" sz="1100" u="none" b="0" i="0" baseline="0">
                  <a:solidFill>
                    <a:srgbClr val="000000"/>
                  </a:solidFill>
                  <a:latin typeface="Calibri"/>
                  <a:cs typeface="Calibri"/>
                </a:rPr>
                <a:t>HIDE ZERO ROWS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63500</xdr:colOff>
          <xdr:row>1</xdr:row>
          <xdr:rowOff>184150</xdr:rowOff>
        </xdr:from>
        <xdr:to>
          <xdr:col>5</xdr:col>
          <xdr:colOff>336550</xdr:colOff>
          <xdr:row>3</xdr:row>
          <xdr:rowOff>184150</xdr:rowOff>
        </xdr:to>
        <xdr:sp macro="[0]!Sheet12.UnhideRows">
          <xdr:nvSpPr>
            <xdr:cNvPr id="12300" name="Button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200-00000c300000}"/>
                </a:ext>
              </a:extLst>
            </xdr:cNvPr>
            <xdr:cNvSpPr>
              <a:spLocks noRot="1"/>
            </xdr:cNvSpPr>
          </xdr:nvSpPr>
          <xdr:spPr>
            <a:xfrm>
              <a:off x="6648450" y="371475"/>
              <a:ext cx="1952625" cy="533400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6576" rIns="36576" bIns="36576" vertOverflow="clip" wrap="square" anchor="ctr" upright="1"/>
            <a:p>
              <a:pPr algn="ctr" rtl="0"/>
              <a:r>
                <a:rPr lang="en-US" sz="1100" u="none" b="0" i="0" baseline="0">
                  <a:solidFill>
                    <a:srgbClr val="000000"/>
                  </a:solidFill>
                  <a:latin typeface="Calibri"/>
                  <a:cs typeface="Calibri"/>
                </a:rPr>
                <a:t>UNHIDE ROWS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1</xdr:row>
          <xdr:rowOff>222250</xdr:rowOff>
        </xdr:from>
        <xdr:to>
          <xdr:col>3</xdr:col>
          <xdr:colOff>1517650</xdr:colOff>
          <xdr:row>3</xdr:row>
          <xdr:rowOff>228600</xdr:rowOff>
        </xdr:to>
        <xdr:sp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>
              <a:spLocks noRot="1"/>
            </xdr:cNvSpPr>
          </xdr:nvSpPr>
          <xdr:spPr>
            <a:xfrm>
              <a:off x="5353050" y="400050"/>
              <a:ext cx="1247775" cy="5429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6576" rIns="36576" bIns="36576" vertOverflow="clip" wrap="square" anchor="ctr" upright="1"/>
            <a:p>
              <a:pPr algn="ctr" rtl="0"/>
              <a:r>
                <a:rPr lang="en-US" sz="1100" u="none" b="0" i="0" baseline="0">
                  <a:solidFill>
                    <a:srgbClr val="000000"/>
                  </a:solidFill>
                  <a:latin typeface="Calibri"/>
                  <a:cs typeface="Calibri"/>
                </a:rPr>
                <a:t>HIDE ZERO ROWS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1</xdr:row>
          <xdr:rowOff>222250</xdr:rowOff>
        </xdr:from>
        <xdr:to>
          <xdr:col>6</xdr:col>
          <xdr:colOff>0</xdr:colOff>
          <xdr:row>3</xdr:row>
          <xdr:rowOff>222250</xdr:rowOff>
        </xdr:to>
        <xdr:sp>
          <xdr:nvSpPr>
            <xdr:cNvPr id="16386" name="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>
              <a:spLocks noRot="1"/>
            </xdr:cNvSpPr>
          </xdr:nvSpPr>
          <xdr:spPr>
            <a:xfrm>
              <a:off x="6724650" y="400050"/>
              <a:ext cx="2867025" cy="533400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6576" rIns="36576" bIns="36576" vertOverflow="clip" wrap="square" anchor="ctr" upright="1"/>
            <a:p>
              <a:pPr algn="ctr" rtl="0"/>
              <a:r>
                <a:rPr lang="en-US" sz="1100" u="none" b="0" i="0" baseline="0">
                  <a:solidFill>
                    <a:srgbClr val="000000"/>
                  </a:solidFill>
                  <a:latin typeface="Calibri"/>
                  <a:cs typeface="Calibri"/>
                </a:rPr>
                <a:t>UNHIDE ROWS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ctrlProp" Target="../ctrProps/ctrProp1.xml" /><Relationship Id="rId2" Type="http://schemas.openxmlformats.org/officeDocument/2006/relationships/ctrlProp" Target="../ctrProps/ctrProp2.xml" /><Relationship Id="rId3" Type="http://schemas.openxmlformats.org/officeDocument/2006/relationships/drawing" Target="../drawings/drawing1.xml" /><Relationship Id="rId4" Type="http://schemas.openxmlformats.org/officeDocument/2006/relationships/vmlDrawing" Target="../drawings/vmlDrawing1.vml" /><Relationship Id="rId5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trlProp" Target="../ctrProps/ctrProp3.xml" /><Relationship Id="rId2" Type="http://schemas.openxmlformats.org/officeDocument/2006/relationships/ctrlProp" Target="../ctrProps/ctrProp4.xml" /><Relationship Id="rId3" Type="http://schemas.openxmlformats.org/officeDocument/2006/relationships/drawing" Target="../drawings/drawing2.xml" /><Relationship Id="rId4" Type="http://schemas.openxmlformats.org/officeDocument/2006/relationships/vmlDrawing" Target="../drawings/vmlDrawing2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77"/>
  <sheetViews>
    <sheetView showGridLines="0" zoomScale="130" zoomScaleNormal="130" workbookViewId="0" topLeftCell="A1">
      <selection pane="topLeft" activeCell="C13" sqref="C13"/>
    </sheetView>
  </sheetViews>
  <sheetFormatPr defaultRowHeight="14.5"/>
  <cols>
    <col min="1" max="1" width="10.571428571428571" customWidth="1"/>
    <col min="2" max="2" width="5.142857142857143" customWidth="1"/>
    <col min="3" max="3" width="17.428571428571427" bestFit="1" customWidth="1"/>
    <col min="4" max="4" width="44.142857142857146" bestFit="1" customWidth="1"/>
    <col min="5" max="5" width="40.57142857142857" bestFit="1" customWidth="1"/>
    <col min="6" max="6" width="47.857142857142854" bestFit="1" customWidth="1"/>
    <col min="7" max="7" width="43.42857142857143" bestFit="1" customWidth="1"/>
    <col min="8" max="8" width="32.42857142857143" bestFit="1" customWidth="1"/>
    <col min="9" max="11" width="3.857142857142857" customWidth="1"/>
    <col min="12" max="12" width="13.428571428571429" bestFit="1" customWidth="1"/>
    <col min="13" max="13" width="63.857142857142854" bestFit="1" customWidth="1"/>
    <col min="14" max="14" width="43.857142857142854" bestFit="1" customWidth="1"/>
    <col min="15" max="15" width="40.57142857142857" bestFit="1" customWidth="1"/>
    <col min="16" max="16" width="31.571428571428573" bestFit="1" customWidth="1"/>
    <col min="17" max="17" width="36.57142857142857" bestFit="1" customWidth="1"/>
    <col min="18" max="18" width="39.42857142857143" bestFit="1" customWidth="1"/>
    <col min="19" max="19" width="35.42857142857143" bestFit="1" customWidth="1"/>
    <col min="20" max="20" width="43.857142857142854" bestFit="1" customWidth="1"/>
    <col min="21" max="21" width="44" bestFit="1" customWidth="1"/>
    <col min="22" max="22" width="43.42857142857143" bestFit="1" customWidth="1"/>
    <col min="23" max="23" width="54" bestFit="1" customWidth="1"/>
    <col min="24" max="24" width="58.42857142857143" bestFit="1" customWidth="1"/>
    <col min="25" max="25" width="52" bestFit="1" customWidth="1"/>
    <col min="26" max="26" width="46.857142857142854" bestFit="1" customWidth="1"/>
    <col min="27" max="27" width="36.857142857142854" bestFit="1" customWidth="1"/>
    <col min="28" max="28" width="39.142857142857146" bestFit="1" customWidth="1"/>
    <col min="29" max="29" width="35.57142857142857" bestFit="1" customWidth="1"/>
    <col min="30" max="30" width="47.42857142857143" bestFit="1" customWidth="1"/>
    <col min="31" max="31" width="34.57142857142857" bestFit="1" customWidth="1"/>
    <col min="32" max="32" width="31.571428571428573" bestFit="1" customWidth="1"/>
    <col min="33" max="33" width="32.57142857142857" bestFit="1" customWidth="1"/>
  </cols>
  <sheetData>
    <row r="1" spans="1:13" ht="14.5">
      <c r="A1" s="1" t="s">
        <v>129</v>
      </c>
      <c r="B1" s="11"/>
      <c r="C1" s="11"/>
      <c r="D1" s="12" t="s">
        <v>134</v>
      </c>
      <c r="E1" s="12" t="s">
        <v>134</v>
      </c>
      <c r="F1" s="12" t="s">
        <v>134</v>
      </c>
      <c r="G1" s="12" t="s">
        <v>134</v>
      </c>
      <c r="H1" s="12" t="s">
        <v>134</v>
      </c>
      <c r="M1" s="10" t="s">
        <v>131</v>
      </c>
    </row>
    <row r="2" spans="1:13" ht="14.5">
      <c r="A2" s="1" t="s">
        <v>126</v>
      </c>
      <c r="B2" s="11"/>
      <c r="C2" s="7" t="s">
        <v>132</v>
      </c>
      <c r="D2" s="12" t="s">
        <v>135</v>
      </c>
      <c r="E2" s="12" t="s">
        <v>127</v>
      </c>
      <c r="F2" s="12" t="s">
        <v>128</v>
      </c>
      <c r="G2" s="12" t="s">
        <v>262</v>
      </c>
      <c r="H2" s="12" t="s">
        <v>263</v>
      </c>
      <c r="L2" s="9" t="s">
        <v>130</v>
      </c>
      <c r="M2" s="10" t="s">
        <v>301</v>
      </c>
    </row>
    <row r="3" spans="1:33" ht="14.5">
      <c r="A3" t="s">
        <v>124</v>
      </c>
      <c r="C3" s="7" t="s">
        <v>133</v>
      </c>
      <c r="D3" s="15" t="s">
        <v>42</v>
      </c>
      <c r="E3" s="15" t="s">
        <v>43</v>
      </c>
      <c r="F3" s="15" t="s">
        <v>44</v>
      </c>
      <c r="G3" s="15" t="s">
        <v>45</v>
      </c>
      <c r="H3" s="15" t="s">
        <v>46</v>
      </c>
      <c r="L3" s="9" t="s">
        <v>271</v>
      </c>
      <c r="M3" s="8" t="s">
        <v>138</v>
      </c>
      <c r="N3" s="8" t="s">
        <v>139</v>
      </c>
      <c r="O3" s="8" t="s">
        <v>140</v>
      </c>
      <c r="P3" s="8" t="s">
        <v>141</v>
      </c>
      <c r="Q3" s="8" t="s">
        <v>142</v>
      </c>
      <c r="R3" s="8" t="s">
        <v>143</v>
      </c>
      <c r="S3" s="8" t="s">
        <v>144</v>
      </c>
      <c r="T3" s="8" t="s">
        <v>246</v>
      </c>
      <c r="U3" s="8" t="s">
        <v>145</v>
      </c>
      <c r="V3" s="8" t="s">
        <v>146</v>
      </c>
      <c r="W3" s="8" t="s">
        <v>147</v>
      </c>
      <c r="X3" s="8" t="s">
        <v>148</v>
      </c>
      <c r="Y3" s="8" t="s">
        <v>149</v>
      </c>
      <c r="Z3" s="8" t="s">
        <v>150</v>
      </c>
      <c r="AA3" s="8" t="s">
        <v>151</v>
      </c>
      <c r="AB3" s="8" t="s">
        <v>152</v>
      </c>
      <c r="AC3" s="8" t="s">
        <v>153</v>
      </c>
      <c r="AD3" s="8" t="s">
        <v>154</v>
      </c>
      <c r="AE3" s="8" t="s">
        <v>155</v>
      </c>
      <c r="AF3" s="8" t="s">
        <v>156</v>
      </c>
      <c r="AG3" s="8" t="s">
        <v>157</v>
      </c>
    </row>
    <row r="4" spans="1:33" ht="14.5">
      <c r="A4" t="s">
        <v>125</v>
      </c>
      <c r="D4" s="13" t="s">
        <v>47</v>
      </c>
      <c r="E4" s="13" t="s">
        <v>76</v>
      </c>
      <c r="F4" s="13" t="s">
        <v>109</v>
      </c>
      <c r="G4" s="13" t="s">
        <v>45</v>
      </c>
      <c r="H4" s="13" t="s">
        <v>261</v>
      </c>
      <c r="M4" s="5" t="s">
        <v>158</v>
      </c>
      <c r="N4" s="5" t="s">
        <v>159</v>
      </c>
      <c r="O4" s="5" t="s">
        <v>160</v>
      </c>
      <c r="P4" s="5" t="s">
        <v>161</v>
      </c>
      <c r="Q4" s="5" t="s">
        <v>237</v>
      </c>
      <c r="R4" s="5" t="s">
        <v>162</v>
      </c>
      <c r="S4" s="5" t="s">
        <v>163</v>
      </c>
      <c r="T4" s="5" t="s">
        <v>164</v>
      </c>
      <c r="U4" s="5" t="s">
        <v>165</v>
      </c>
      <c r="V4" s="5" t="s">
        <v>166</v>
      </c>
      <c r="W4" s="5" t="s">
        <v>247</v>
      </c>
      <c r="X4" s="5" t="s">
        <v>167</v>
      </c>
      <c r="Y4" s="5" t="s">
        <v>250</v>
      </c>
      <c r="Z4" s="5" t="s">
        <v>252</v>
      </c>
      <c r="AA4" s="5" t="s">
        <v>168</v>
      </c>
      <c r="AB4" s="5" t="s">
        <v>254</v>
      </c>
      <c r="AC4" s="5" t="s">
        <v>259</v>
      </c>
      <c r="AD4" s="5" t="s">
        <v>238</v>
      </c>
      <c r="AE4" s="5" t="s">
        <v>169</v>
      </c>
      <c r="AF4" s="5" t="s">
        <v>170</v>
      </c>
      <c r="AG4" s="5" t="s">
        <v>171</v>
      </c>
    </row>
    <row r="5" spans="4:33" ht="14.5">
      <c r="D5" s="13" t="s">
        <v>48</v>
      </c>
      <c r="E5" s="13" t="s">
        <v>77</v>
      </c>
      <c r="F5" s="13" t="s">
        <v>110</v>
      </c>
      <c r="H5" s="13" t="s">
        <v>120</v>
      </c>
      <c r="M5" s="5" t="s">
        <v>172</v>
      </c>
      <c r="N5" s="5" t="s">
        <v>173</v>
      </c>
      <c r="O5" s="5" t="s">
        <v>174</v>
      </c>
      <c r="P5" s="5" t="s">
        <v>175</v>
      </c>
      <c r="Q5" s="5" t="s">
        <v>239</v>
      </c>
      <c r="R5" s="5" t="s">
        <v>176</v>
      </c>
      <c r="S5" s="5" t="s">
        <v>177</v>
      </c>
      <c r="T5" s="5" t="s">
        <v>178</v>
      </c>
      <c r="U5" s="5" t="s">
        <v>179</v>
      </c>
      <c r="V5" s="5" t="s">
        <v>180</v>
      </c>
      <c r="W5" s="5" t="s">
        <v>248</v>
      </c>
      <c r="X5" s="5" t="s">
        <v>228</v>
      </c>
      <c r="Y5" s="5" t="s">
        <v>181</v>
      </c>
      <c r="Z5" s="5" t="s">
        <v>240</v>
      </c>
      <c r="AA5" s="5" t="s">
        <v>182</v>
      </c>
      <c r="AB5" s="5" t="s">
        <v>255</v>
      </c>
      <c r="AC5" s="5" t="s">
        <v>260</v>
      </c>
      <c r="AD5" s="5" t="s">
        <v>241</v>
      </c>
      <c r="AE5" s="5" t="s">
        <v>183</v>
      </c>
      <c r="AF5" s="5" t="s">
        <v>184</v>
      </c>
      <c r="AG5" s="5" t="s">
        <v>185</v>
      </c>
    </row>
    <row r="6" spans="4:33" ht="14.5">
      <c r="D6" s="13" t="s">
        <v>49</v>
      </c>
      <c r="E6" s="13" t="s">
        <v>78</v>
      </c>
      <c r="F6" s="13" t="s">
        <v>111</v>
      </c>
      <c r="H6" s="13" t="s">
        <v>121</v>
      </c>
      <c r="M6" s="5" t="s">
        <v>186</v>
      </c>
      <c r="N6" s="5" t="s">
        <v>187</v>
      </c>
      <c r="O6" s="5" t="s">
        <v>188</v>
      </c>
      <c r="P6" s="5" t="s">
        <v>189</v>
      </c>
      <c r="Q6" s="5" t="s">
        <v>245</v>
      </c>
      <c r="R6" s="5" t="s">
        <v>190</v>
      </c>
      <c r="S6" s="5" t="s">
        <v>191</v>
      </c>
      <c r="T6" s="5" t="s">
        <v>192</v>
      </c>
      <c r="U6" s="5" t="s">
        <v>193</v>
      </c>
      <c r="V6" s="5" t="s">
        <v>194</v>
      </c>
      <c r="W6" s="5" t="s">
        <v>249</v>
      </c>
      <c r="X6" s="5" t="s">
        <v>242</v>
      </c>
      <c r="Y6" s="5" t="s">
        <v>243</v>
      </c>
      <c r="Z6" s="5" t="s">
        <v>253</v>
      </c>
      <c r="AA6" s="5" t="s">
        <v>195</v>
      </c>
      <c r="AB6" s="5" t="s">
        <v>256</v>
      </c>
      <c r="AC6" s="5" t="s">
        <v>196</v>
      </c>
      <c r="AD6" s="5" t="s">
        <v>197</v>
      </c>
      <c r="AE6" s="5" t="s">
        <v>198</v>
      </c>
      <c r="AF6" t="s">
        <v>137</v>
      </c>
      <c r="AG6" t="s">
        <v>137</v>
      </c>
    </row>
    <row r="7" spans="4:33" ht="14.5">
      <c r="D7" s="13" t="s">
        <v>50</v>
      </c>
      <c r="E7" s="13" t="s">
        <v>79</v>
      </c>
      <c r="F7" s="13" t="s">
        <v>112</v>
      </c>
      <c r="H7" s="13" t="s">
        <v>122</v>
      </c>
      <c r="M7" s="5" t="s">
        <v>199</v>
      </c>
      <c r="N7" s="5" t="s">
        <v>200</v>
      </c>
      <c r="O7" s="5" t="s">
        <v>201</v>
      </c>
      <c r="Q7" s="5" t="s">
        <v>202</v>
      </c>
      <c r="R7" s="5" t="s">
        <v>203</v>
      </c>
      <c r="S7" s="5" t="s">
        <v>204</v>
      </c>
      <c r="T7" s="5" t="s">
        <v>205</v>
      </c>
      <c r="V7" s="5" t="s">
        <v>206</v>
      </c>
      <c r="W7" s="5" t="s">
        <v>207</v>
      </c>
      <c r="X7" s="5" t="s">
        <v>244</v>
      </c>
      <c r="Y7" s="5" t="s">
        <v>251</v>
      </c>
      <c r="Z7" s="5" t="s">
        <v>208</v>
      </c>
      <c r="AA7" t="s">
        <v>137</v>
      </c>
      <c r="AB7" s="5" t="s">
        <v>257</v>
      </c>
      <c r="AC7" t="s">
        <v>137</v>
      </c>
      <c r="AD7" s="5" t="s">
        <v>209</v>
      </c>
      <c r="AE7" s="5" t="s">
        <v>210</v>
      </c>
      <c r="AF7" t="s">
        <v>137</v>
      </c>
      <c r="AG7" t="s">
        <v>137</v>
      </c>
    </row>
    <row r="8" spans="4:33" ht="14.5">
      <c r="D8" s="14" t="s">
        <v>51</v>
      </c>
      <c r="E8" s="14" t="s">
        <v>80</v>
      </c>
      <c r="F8" s="14" t="s">
        <v>113</v>
      </c>
      <c r="H8" s="14" t="s">
        <v>123</v>
      </c>
      <c r="M8" s="5" t="s">
        <v>211</v>
      </c>
      <c r="O8" s="5" t="s">
        <v>212</v>
      </c>
      <c r="R8" s="5" t="s">
        <v>213</v>
      </c>
      <c r="X8" s="5" t="s">
        <v>214</v>
      </c>
      <c r="Y8" s="5" t="s">
        <v>215</v>
      </c>
      <c r="Z8" t="s">
        <v>137</v>
      </c>
      <c r="AA8" t="s">
        <v>137</v>
      </c>
      <c r="AB8" s="5" t="s">
        <v>258</v>
      </c>
      <c r="AC8" t="s">
        <v>137</v>
      </c>
      <c r="AD8" t="s">
        <v>137</v>
      </c>
      <c r="AE8" t="s">
        <v>137</v>
      </c>
      <c r="AF8" t="s">
        <v>137</v>
      </c>
      <c r="AG8" t="s">
        <v>137</v>
      </c>
    </row>
    <row r="9" spans="4:28" ht="14.5">
      <c r="D9" s="14" t="s">
        <v>52</v>
      </c>
      <c r="E9" s="14" t="s">
        <v>15</v>
      </c>
      <c r="F9" s="14" t="s">
        <v>114</v>
      </c>
      <c r="M9" s="5" t="s">
        <v>216</v>
      </c>
      <c r="O9" s="5" t="s">
        <v>217</v>
      </c>
      <c r="X9" s="5" t="s">
        <v>218</v>
      </c>
      <c r="AB9" s="5" t="s">
        <v>219</v>
      </c>
    </row>
    <row r="10" spans="4:24" ht="14.5">
      <c r="D10" s="13" t="s">
        <v>53</v>
      </c>
      <c r="E10" s="13" t="s">
        <v>81</v>
      </c>
      <c r="F10" s="13" t="s">
        <v>115</v>
      </c>
      <c r="M10" s="5" t="s">
        <v>220</v>
      </c>
      <c r="O10" s="5" t="s">
        <v>221</v>
      </c>
      <c r="X10" s="5" t="s">
        <v>229</v>
      </c>
    </row>
    <row r="11" spans="4:24" ht="14.5">
      <c r="D11" s="13" t="s">
        <v>54</v>
      </c>
      <c r="E11" s="13" t="s">
        <v>82</v>
      </c>
      <c r="F11" s="13" t="s">
        <v>116</v>
      </c>
      <c r="M11" s="5" t="s">
        <v>222</v>
      </c>
      <c r="O11" s="16"/>
      <c r="X11" s="5" t="s">
        <v>230</v>
      </c>
    </row>
    <row r="12" spans="4:24" ht="14.5">
      <c r="D12" s="13" t="s">
        <v>55</v>
      </c>
      <c r="E12" s="13" t="s">
        <v>83</v>
      </c>
      <c r="F12" s="13" t="s">
        <v>117</v>
      </c>
      <c r="M12" s="5" t="s">
        <v>223</v>
      </c>
      <c r="O12" s="16"/>
      <c r="P12" s="16"/>
      <c r="Q12" s="16"/>
      <c r="R12" s="16"/>
      <c r="S12" s="16"/>
      <c r="T12" s="16"/>
      <c r="U12" s="16"/>
      <c r="V12" s="16"/>
      <c r="W12" s="16"/>
      <c r="X12" s="5" t="s">
        <v>231</v>
      </c>
    </row>
    <row r="13" spans="4:24" ht="14.5">
      <c r="D13" s="13" t="s">
        <v>56</v>
      </c>
      <c r="E13" s="13" t="s">
        <v>84</v>
      </c>
      <c r="F13" s="13" t="s">
        <v>510</v>
      </c>
      <c r="M13" s="5" t="s">
        <v>224</v>
      </c>
      <c r="O13" s="16"/>
      <c r="P13" s="16"/>
      <c r="Q13" s="16"/>
      <c r="R13" s="16"/>
      <c r="S13" s="16"/>
      <c r="T13" s="16"/>
      <c r="U13" s="16"/>
      <c r="V13" s="16"/>
      <c r="W13" s="16"/>
      <c r="X13" s="5" t="s">
        <v>232</v>
      </c>
    </row>
    <row r="14" spans="4:24" ht="14.5">
      <c r="D14" s="13" t="s">
        <v>13</v>
      </c>
      <c r="E14" s="13" t="s">
        <v>85</v>
      </c>
      <c r="F14" s="13" t="s">
        <v>118</v>
      </c>
      <c r="M14" s="5" t="s">
        <v>225</v>
      </c>
      <c r="O14" s="16"/>
      <c r="P14" s="16"/>
      <c r="Q14" s="16"/>
      <c r="R14" s="16"/>
      <c r="S14" s="16"/>
      <c r="T14" s="16"/>
      <c r="U14" s="16"/>
      <c r="V14" s="16"/>
      <c r="W14" s="16"/>
      <c r="X14" s="5" t="s">
        <v>233</v>
      </c>
    </row>
    <row r="15" spans="4:24" ht="14.5">
      <c r="D15" s="13" t="s">
        <v>57</v>
      </c>
      <c r="E15" s="13" t="s">
        <v>86</v>
      </c>
      <c r="F15" s="13" t="s">
        <v>119</v>
      </c>
      <c r="M15" s="6" t="s">
        <v>226</v>
      </c>
      <c r="O15" s="16"/>
      <c r="P15" s="16"/>
      <c r="Q15" s="16"/>
      <c r="R15" s="16"/>
      <c r="S15" s="16"/>
      <c r="T15" s="16"/>
      <c r="U15" s="16"/>
      <c r="V15" s="16"/>
      <c r="W15" s="16"/>
      <c r="X15" s="5" t="s">
        <v>234</v>
      </c>
    </row>
    <row r="16" spans="4:24" ht="14.5">
      <c r="D16" s="13" t="s">
        <v>58</v>
      </c>
      <c r="E16" s="13" t="s">
        <v>87</v>
      </c>
      <c r="O16" s="16"/>
      <c r="P16" s="16"/>
      <c r="Q16" s="16"/>
      <c r="R16" s="16"/>
      <c r="S16" s="16"/>
      <c r="T16" s="16"/>
      <c r="U16" s="16"/>
      <c r="V16" s="16"/>
      <c r="W16" s="16"/>
      <c r="X16" s="5" t="s">
        <v>235</v>
      </c>
    </row>
    <row r="17" spans="4:24" ht="14.5">
      <c r="D17" s="13" t="s">
        <v>59</v>
      </c>
      <c r="E17" s="13" t="s">
        <v>88</v>
      </c>
      <c r="O17" s="16"/>
      <c r="P17" s="16"/>
      <c r="Q17" s="16"/>
      <c r="R17" s="16"/>
      <c r="S17" s="16"/>
      <c r="T17" s="16"/>
      <c r="U17" s="16"/>
      <c r="V17" s="16"/>
      <c r="W17" s="16"/>
      <c r="X17" s="5" t="s">
        <v>236</v>
      </c>
    </row>
    <row r="18" spans="4:24" ht="14.5">
      <c r="D18" s="13" t="s">
        <v>60</v>
      </c>
      <c r="E18" s="13" t="s">
        <v>89</v>
      </c>
      <c r="O18" s="16"/>
      <c r="P18" s="16"/>
      <c r="Q18" s="16"/>
      <c r="R18" s="16"/>
      <c r="S18" s="16"/>
      <c r="T18" s="16"/>
      <c r="U18" s="16"/>
      <c r="V18" s="16"/>
      <c r="W18" s="16"/>
      <c r="X18" s="5" t="s">
        <v>227</v>
      </c>
    </row>
    <row r="19" spans="4:23" ht="14.5">
      <c r="D19" s="13" t="s">
        <v>61</v>
      </c>
      <c r="E19" s="13" t="s">
        <v>90</v>
      </c>
      <c r="P19" s="16"/>
      <c r="Q19" s="16"/>
      <c r="R19" s="16"/>
      <c r="S19" s="16"/>
      <c r="T19" s="16"/>
      <c r="U19" s="16"/>
      <c r="V19" s="16"/>
      <c r="W19" s="16"/>
    </row>
    <row r="20" spans="4:5" ht="14.5">
      <c r="D20" s="13" t="s">
        <v>62</v>
      </c>
      <c r="E20" s="13" t="s">
        <v>91</v>
      </c>
    </row>
    <row r="21" spans="4:5" ht="14.5">
      <c r="D21" s="13" t="s">
        <v>63</v>
      </c>
      <c r="E21" s="13" t="s">
        <v>92</v>
      </c>
    </row>
    <row r="22" spans="4:5" ht="14.5">
      <c r="D22" s="13" t="s">
        <v>64</v>
      </c>
      <c r="E22" s="13" t="s">
        <v>93</v>
      </c>
    </row>
    <row r="23" spans="4:5" ht="14.5">
      <c r="D23" s="13" t="s">
        <v>65</v>
      </c>
      <c r="E23" s="13" t="s">
        <v>94</v>
      </c>
    </row>
    <row r="24" spans="4:5" ht="14.5">
      <c r="D24" s="13" t="s">
        <v>66</v>
      </c>
      <c r="E24" s="13" t="s">
        <v>95</v>
      </c>
    </row>
    <row r="25" spans="4:13" ht="14.5">
      <c r="D25" s="13" t="s">
        <v>67</v>
      </c>
      <c r="E25" s="13" t="s">
        <v>96</v>
      </c>
      <c r="M25" s="10" t="s">
        <v>304</v>
      </c>
    </row>
    <row r="26" spans="4:5" ht="14.5">
      <c r="D26" s="13" t="s">
        <v>68</v>
      </c>
      <c r="E26" s="13" t="s">
        <v>97</v>
      </c>
    </row>
    <row r="27" spans="4:29" ht="14.5">
      <c r="D27" s="13" t="s">
        <v>69</v>
      </c>
      <c r="E27" s="13" t="s">
        <v>98</v>
      </c>
      <c r="L27" s="9" t="s">
        <v>302</v>
      </c>
      <c r="M27" s="8" t="s">
        <v>345</v>
      </c>
      <c r="N27" s="8" t="s">
        <v>346</v>
      </c>
      <c r="O27" s="8" t="s">
        <v>347</v>
      </c>
      <c r="P27" s="8" t="s">
        <v>348</v>
      </c>
      <c r="Q27" s="8" t="s">
        <v>349</v>
      </c>
      <c r="R27" s="8" t="s">
        <v>350</v>
      </c>
      <c r="S27" s="8" t="s">
        <v>351</v>
      </c>
      <c r="T27" s="8" t="s">
        <v>485</v>
      </c>
      <c r="U27" s="8" t="s">
        <v>352</v>
      </c>
      <c r="V27" s="8" t="s">
        <v>353</v>
      </c>
      <c r="W27" s="8" t="s">
        <v>354</v>
      </c>
      <c r="X27" s="8" t="s">
        <v>355</v>
      </c>
      <c r="Y27" s="8" t="s">
        <v>356</v>
      </c>
      <c r="Z27" s="8" t="s">
        <v>357</v>
      </c>
      <c r="AA27" s="8" t="s">
        <v>358</v>
      </c>
      <c r="AB27" s="8" t="s">
        <v>359</v>
      </c>
      <c r="AC27" s="8" t="s">
        <v>360</v>
      </c>
    </row>
    <row r="28" spans="4:29" ht="14.5">
      <c r="D28" s="13" t="s">
        <v>70</v>
      </c>
      <c r="E28" s="13" t="s">
        <v>99</v>
      </c>
      <c r="L28" s="9" t="s">
        <v>303</v>
      </c>
      <c r="M28" s="5" t="s">
        <v>362</v>
      </c>
      <c r="N28" s="5" t="s">
        <v>363</v>
      </c>
      <c r="O28" s="5" t="s">
        <v>368</v>
      </c>
      <c r="P28" s="5" t="s">
        <v>375</v>
      </c>
      <c r="Q28" s="5" t="s">
        <v>484</v>
      </c>
      <c r="R28" s="5" t="s">
        <v>509</v>
      </c>
      <c r="S28" s="5" t="s">
        <v>399</v>
      </c>
      <c r="T28" s="5" t="s">
        <v>414</v>
      </c>
      <c r="U28" s="5" t="s">
        <v>422</v>
      </c>
      <c r="V28" s="5" t="s">
        <v>436</v>
      </c>
      <c r="W28" s="5" t="s">
        <v>439</v>
      </c>
      <c r="X28" s="5" t="s">
        <v>445</v>
      </c>
      <c r="Y28" s="5" t="s">
        <v>450</v>
      </c>
      <c r="Z28" s="5" t="s">
        <v>453</v>
      </c>
      <c r="AA28" s="5" t="s">
        <v>461</v>
      </c>
      <c r="AB28" s="5" t="s">
        <v>468</v>
      </c>
      <c r="AC28" s="5" t="s">
        <v>475</v>
      </c>
    </row>
    <row r="29" spans="4:45" ht="14.5">
      <c r="D29" s="13" t="s">
        <v>71</v>
      </c>
      <c r="E29" s="13" t="s">
        <v>100</v>
      </c>
      <c r="N29" s="5" t="s">
        <v>364</v>
      </c>
      <c r="O29" s="5" t="s">
        <v>369</v>
      </c>
      <c r="P29" s="5" t="s">
        <v>376</v>
      </c>
      <c r="Q29" s="5" t="s">
        <v>390</v>
      </c>
      <c r="R29" s="5" t="s">
        <v>397</v>
      </c>
      <c r="S29" s="5" t="s">
        <v>400</v>
      </c>
      <c r="T29" s="5" t="s">
        <v>415</v>
      </c>
      <c r="U29" s="5" t="s">
        <v>423</v>
      </c>
      <c r="V29" s="5" t="s">
        <v>437</v>
      </c>
      <c r="W29" s="5" t="s">
        <v>440</v>
      </c>
      <c r="X29" s="5" t="s">
        <v>446</v>
      </c>
      <c r="Y29" s="5" t="s">
        <v>451</v>
      </c>
      <c r="Z29" s="5" t="s">
        <v>454</v>
      </c>
      <c r="AA29" s="5" t="s">
        <v>462</v>
      </c>
      <c r="AB29" s="5" t="s">
        <v>469</v>
      </c>
      <c r="AC29" s="5" t="s">
        <v>476</v>
      </c>
      <c r="AS29" t="s">
        <v>137</v>
      </c>
    </row>
    <row r="30" spans="4:45" ht="14.5">
      <c r="D30" s="13" t="s">
        <v>14</v>
      </c>
      <c r="E30" s="13" t="s">
        <v>101</v>
      </c>
      <c r="N30" s="5" t="s">
        <v>365</v>
      </c>
      <c r="O30" s="5" t="s">
        <v>370</v>
      </c>
      <c r="P30" s="5" t="s">
        <v>377</v>
      </c>
      <c r="Q30" s="5" t="s">
        <v>391</v>
      </c>
      <c r="R30" s="5" t="s">
        <v>398</v>
      </c>
      <c r="S30" s="5" t="s">
        <v>401</v>
      </c>
      <c r="T30" s="5" t="s">
        <v>416</v>
      </c>
      <c r="U30" s="5" t="s">
        <v>424</v>
      </c>
      <c r="V30" s="5" t="s">
        <v>438</v>
      </c>
      <c r="W30" s="5" t="s">
        <v>441</v>
      </c>
      <c r="X30" s="5" t="s">
        <v>447</v>
      </c>
      <c r="Y30" s="5" t="s">
        <v>452</v>
      </c>
      <c r="Z30" s="5" t="s">
        <v>455</v>
      </c>
      <c r="AA30" s="5" t="s">
        <v>463</v>
      </c>
      <c r="AB30" s="5" t="s">
        <v>470</v>
      </c>
      <c r="AC30" s="5" t="s">
        <v>477</v>
      </c>
      <c r="AS30" t="s">
        <v>137</v>
      </c>
    </row>
    <row r="31" spans="4:45" ht="14.5">
      <c r="D31" s="13" t="s">
        <v>72</v>
      </c>
      <c r="E31" s="13" t="s">
        <v>102</v>
      </c>
      <c r="N31" s="5" t="s">
        <v>366</v>
      </c>
      <c r="O31" s="5" t="s">
        <v>371</v>
      </c>
      <c r="P31" s="5" t="s">
        <v>378</v>
      </c>
      <c r="Q31" s="5" t="s">
        <v>392</v>
      </c>
      <c r="R31" s="5"/>
      <c r="S31" s="5" t="s">
        <v>402</v>
      </c>
      <c r="T31" s="5" t="s">
        <v>417</v>
      </c>
      <c r="U31" s="5" t="s">
        <v>425</v>
      </c>
      <c r="V31" s="5" t="s">
        <v>514</v>
      </c>
      <c r="W31" s="5" t="s">
        <v>442</v>
      </c>
      <c r="X31" s="5" t="s">
        <v>448</v>
      </c>
      <c r="Z31" s="5" t="s">
        <v>456</v>
      </c>
      <c r="AA31" s="5" t="s">
        <v>464</v>
      </c>
      <c r="AB31" s="5" t="s">
        <v>471</v>
      </c>
      <c r="AC31" s="5" t="s">
        <v>478</v>
      </c>
      <c r="AN31" t="s">
        <v>137</v>
      </c>
      <c r="AQ31" t="s">
        <v>137</v>
      </c>
      <c r="AR31" t="s">
        <v>137</v>
      </c>
      <c r="AS31" t="s">
        <v>137</v>
      </c>
    </row>
    <row r="32" spans="4:45" ht="14.5">
      <c r="D32" s="13" t="s">
        <v>73</v>
      </c>
      <c r="E32" s="13" t="s">
        <v>103</v>
      </c>
      <c r="N32" s="5" t="s">
        <v>367</v>
      </c>
      <c r="O32" s="5" t="s">
        <v>372</v>
      </c>
      <c r="P32" s="5" t="s">
        <v>379</v>
      </c>
      <c r="Q32" s="5" t="s">
        <v>393</v>
      </c>
      <c r="R32" s="5"/>
      <c r="S32" s="5" t="s">
        <v>403</v>
      </c>
      <c r="T32" s="5" t="s">
        <v>418</v>
      </c>
      <c r="U32" s="5" t="s">
        <v>426</v>
      </c>
      <c r="V32" s="5" t="s">
        <v>513</v>
      </c>
      <c r="W32" s="5" t="s">
        <v>443</v>
      </c>
      <c r="X32" s="5" t="s">
        <v>449</v>
      </c>
      <c r="Z32" s="5" t="s">
        <v>457</v>
      </c>
      <c r="AA32" s="5" t="s">
        <v>465</v>
      </c>
      <c r="AB32" s="5" t="s">
        <v>472</v>
      </c>
      <c r="AC32" s="5" t="s">
        <v>479</v>
      </c>
      <c r="AN32" t="s">
        <v>137</v>
      </c>
      <c r="AQ32" t="s">
        <v>137</v>
      </c>
      <c r="AR32" t="s">
        <v>137</v>
      </c>
      <c r="AS32" t="s">
        <v>137</v>
      </c>
    </row>
    <row r="33" spans="4:45" ht="14.5">
      <c r="D33" s="13" t="s">
        <v>74</v>
      </c>
      <c r="E33" s="13" t="s">
        <v>104</v>
      </c>
      <c r="O33" s="5" t="s">
        <v>373</v>
      </c>
      <c r="P33" s="5" t="s">
        <v>380</v>
      </c>
      <c r="Q33" s="5" t="s">
        <v>394</v>
      </c>
      <c r="R33" s="5"/>
      <c r="S33" s="5" t="s">
        <v>404</v>
      </c>
      <c r="T33" s="5" t="s">
        <v>419</v>
      </c>
      <c r="U33" s="5" t="s">
        <v>427</v>
      </c>
      <c r="W33" s="5" t="s">
        <v>444</v>
      </c>
      <c r="Z33" s="5" t="s">
        <v>458</v>
      </c>
      <c r="AA33" s="5" t="s">
        <v>466</v>
      </c>
      <c r="AB33" s="5" t="s">
        <v>473</v>
      </c>
      <c r="AC33" s="5" t="s">
        <v>480</v>
      </c>
      <c r="AF33" t="s">
        <v>137</v>
      </c>
      <c r="AK33" t="s">
        <v>137</v>
      </c>
      <c r="AN33" t="s">
        <v>137</v>
      </c>
      <c r="AQ33" t="s">
        <v>137</v>
      </c>
      <c r="AR33" t="s">
        <v>137</v>
      </c>
      <c r="AS33" t="s">
        <v>137</v>
      </c>
    </row>
    <row r="34" spans="4:46" ht="14.5">
      <c r="D34" s="13" t="s">
        <v>75</v>
      </c>
      <c r="E34" s="13" t="s">
        <v>105</v>
      </c>
      <c r="O34" s="5" t="s">
        <v>374</v>
      </c>
      <c r="P34" s="5" t="s">
        <v>381</v>
      </c>
      <c r="Q34" s="5" t="s">
        <v>395</v>
      </c>
      <c r="S34" s="5" t="s">
        <v>405</v>
      </c>
      <c r="T34" s="5" t="s">
        <v>420</v>
      </c>
      <c r="U34" s="5" t="s">
        <v>428</v>
      </c>
      <c r="Z34" s="5" t="s">
        <v>459</v>
      </c>
      <c r="AA34" s="5" t="s">
        <v>467</v>
      </c>
      <c r="AB34" s="5" t="s">
        <v>474</v>
      </c>
      <c r="AC34" s="5" t="s">
        <v>481</v>
      </c>
      <c r="AF34" t="s">
        <v>137</v>
      </c>
      <c r="AK34" t="s">
        <v>137</v>
      </c>
      <c r="AN34" t="s">
        <v>137</v>
      </c>
      <c r="AQ34" t="s">
        <v>137</v>
      </c>
      <c r="AR34" t="s">
        <v>137</v>
      </c>
      <c r="AS34" t="s">
        <v>137</v>
      </c>
      <c r="AT34" t="s">
        <v>137</v>
      </c>
    </row>
    <row r="35" spans="5:46" ht="14.5">
      <c r="E35" s="13" t="s">
        <v>106</v>
      </c>
      <c r="O35" s="19" t="s">
        <v>487</v>
      </c>
      <c r="P35" s="5" t="s">
        <v>382</v>
      </c>
      <c r="Q35" s="5" t="s">
        <v>396</v>
      </c>
      <c r="S35" s="5" t="s">
        <v>406</v>
      </c>
      <c r="T35" s="5" t="s">
        <v>421</v>
      </c>
      <c r="U35" s="5" t="s">
        <v>429</v>
      </c>
      <c r="Z35" s="19" t="s">
        <v>460</v>
      </c>
      <c r="AA35" t="s">
        <v>137</v>
      </c>
      <c r="AB35" t="s">
        <v>137</v>
      </c>
      <c r="AC35" s="5" t="s">
        <v>482</v>
      </c>
      <c r="AF35" t="s">
        <v>137</v>
      </c>
      <c r="AG35" t="s">
        <v>137</v>
      </c>
      <c r="AH35" t="s">
        <v>137</v>
      </c>
      <c r="AK35" t="s">
        <v>137</v>
      </c>
      <c r="AM35" t="s">
        <v>137</v>
      </c>
      <c r="AN35" t="s">
        <v>137</v>
      </c>
      <c r="AO35" t="s">
        <v>137</v>
      </c>
      <c r="AQ35" t="s">
        <v>137</v>
      </c>
      <c r="AR35" t="s">
        <v>137</v>
      </c>
      <c r="AS35" t="s">
        <v>137</v>
      </c>
      <c r="AT35" t="s">
        <v>137</v>
      </c>
    </row>
    <row r="36" spans="5:47" ht="14.5">
      <c r="E36" s="13" t="s">
        <v>107</v>
      </c>
      <c r="O36" s="5"/>
      <c r="P36" s="5" t="s">
        <v>383</v>
      </c>
      <c r="S36" s="5" t="s">
        <v>407</v>
      </c>
      <c r="U36" s="5" t="s">
        <v>430</v>
      </c>
      <c r="AB36" t="s">
        <v>137</v>
      </c>
      <c r="AC36" s="5" t="s">
        <v>488</v>
      </c>
      <c r="AD36" t="s">
        <v>137</v>
      </c>
      <c r="AE36" t="s">
        <v>137</v>
      </c>
      <c r="AF36" t="s">
        <v>137</v>
      </c>
      <c r="AG36" t="s">
        <v>137</v>
      </c>
      <c r="AH36" t="s">
        <v>137</v>
      </c>
      <c r="AI36" t="s">
        <v>137</v>
      </c>
      <c r="AJ36" t="s">
        <v>137</v>
      </c>
      <c r="AK36" t="s">
        <v>137</v>
      </c>
      <c r="AM36" t="s">
        <v>137</v>
      </c>
      <c r="AN36" t="s">
        <v>137</v>
      </c>
      <c r="AO36" t="s">
        <v>137</v>
      </c>
      <c r="AP36" t="s">
        <v>137</v>
      </c>
      <c r="AQ36" t="s">
        <v>137</v>
      </c>
      <c r="AR36" t="s">
        <v>137</v>
      </c>
      <c r="AS36" t="s">
        <v>137</v>
      </c>
      <c r="AT36" t="s">
        <v>137</v>
      </c>
      <c r="AU36" t="s">
        <v>137</v>
      </c>
    </row>
    <row r="37" spans="5:29" ht="14.5">
      <c r="E37" s="13" t="s">
        <v>108</v>
      </c>
      <c r="O37" s="19"/>
      <c r="P37" s="5" t="s">
        <v>384</v>
      </c>
      <c r="S37" s="5" t="s">
        <v>408</v>
      </c>
      <c r="U37" s="5" t="s">
        <v>431</v>
      </c>
      <c r="AC37" s="5" t="s">
        <v>483</v>
      </c>
    </row>
    <row r="38" spans="16:21" ht="14.5">
      <c r="P38" s="5" t="s">
        <v>385</v>
      </c>
      <c r="S38" s="5" t="s">
        <v>409</v>
      </c>
      <c r="U38" s="5" t="s">
        <v>432</v>
      </c>
    </row>
    <row r="39" spans="16:21" ht="14.5">
      <c r="P39" s="5" t="s">
        <v>386</v>
      </c>
      <c r="S39" s="5" t="s">
        <v>410</v>
      </c>
      <c r="U39" s="5" t="s">
        <v>433</v>
      </c>
    </row>
    <row r="40" spans="16:48" ht="14.5">
      <c r="P40" s="5" t="s">
        <v>387</v>
      </c>
      <c r="S40" s="5" t="s">
        <v>411</v>
      </c>
      <c r="U40" s="5" t="s">
        <v>434</v>
      </c>
      <c r="AV40" t="s">
        <v>137</v>
      </c>
    </row>
    <row r="41" spans="16:48" ht="14.5">
      <c r="P41" s="5" t="s">
        <v>388</v>
      </c>
      <c r="S41" s="5" t="s">
        <v>412</v>
      </c>
      <c r="U41" s="5" t="s">
        <v>489</v>
      </c>
      <c r="AV41" t="s">
        <v>137</v>
      </c>
    </row>
    <row r="42" spans="16:48" ht="14.5">
      <c r="P42" s="5" t="s">
        <v>389</v>
      </c>
      <c r="S42" s="5" t="s">
        <v>413</v>
      </c>
      <c r="U42" s="5" t="s">
        <v>486</v>
      </c>
      <c r="AV42" t="s">
        <v>137</v>
      </c>
    </row>
    <row r="43" spans="16:21" ht="14.5">
      <c r="P43" s="67"/>
      <c r="U43" s="19" t="s">
        <v>435</v>
      </c>
    </row>
    <row r="44" spans="16:16" ht="14.5">
      <c r="P44" s="16"/>
    </row>
    <row r="51" spans="3:8" ht="14.5">
      <c r="C51" s="11"/>
      <c r="D51" s="12" t="s">
        <v>265</v>
      </c>
      <c r="E51" s="12" t="s">
        <v>265</v>
      </c>
      <c r="F51" s="12" t="s">
        <v>265</v>
      </c>
      <c r="G51" s="12" t="s">
        <v>265</v>
      </c>
      <c r="H51" s="11"/>
    </row>
    <row r="52" spans="3:13" ht="14.5">
      <c r="C52" s="7" t="s">
        <v>264</v>
      </c>
      <c r="D52" s="12" t="s">
        <v>267</v>
      </c>
      <c r="E52" s="12" t="s">
        <v>268</v>
      </c>
      <c r="F52" s="12" t="s">
        <v>269</v>
      </c>
      <c r="G52" s="12" t="s">
        <v>270</v>
      </c>
      <c r="H52" s="11"/>
      <c r="M52" s="10" t="s">
        <v>306</v>
      </c>
    </row>
    <row r="53" spans="3:8" ht="14.5">
      <c r="C53" s="7" t="s">
        <v>266</v>
      </c>
      <c r="D53" s="15" t="s">
        <v>41</v>
      </c>
      <c r="E53" s="15" t="s">
        <v>40</v>
      </c>
      <c r="F53" s="15" t="s">
        <v>26</v>
      </c>
      <c r="G53" s="15" t="s">
        <v>490</v>
      </c>
      <c r="H53" s="17"/>
    </row>
    <row r="54" spans="4:19" ht="14.5">
      <c r="D54" s="71" t="s">
        <v>272</v>
      </c>
      <c r="E54" s="71" t="s">
        <v>287</v>
      </c>
      <c r="F54" s="71" t="s">
        <v>27</v>
      </c>
      <c r="G54" s="71" t="s">
        <v>294</v>
      </c>
      <c r="L54" s="9" t="s">
        <v>305</v>
      </c>
      <c r="M54" s="8" t="s">
        <v>307</v>
      </c>
      <c r="N54" s="8" t="s">
        <v>310</v>
      </c>
      <c r="O54" s="8" t="s">
        <v>317</v>
      </c>
      <c r="P54" s="8" t="s">
        <v>318</v>
      </c>
      <c r="Q54" s="8" t="s">
        <v>321</v>
      </c>
      <c r="R54" s="8" t="s">
        <v>332</v>
      </c>
      <c r="S54" s="8" t="s">
        <v>336</v>
      </c>
    </row>
    <row r="55" spans="4:19" ht="14.5">
      <c r="D55" s="18" t="s">
        <v>273</v>
      </c>
      <c r="E55" s="18" t="s">
        <v>288</v>
      </c>
      <c r="F55" s="18" t="s">
        <v>291</v>
      </c>
      <c r="G55" s="18" t="s">
        <v>295</v>
      </c>
      <c r="L55" s="9" t="s">
        <v>303</v>
      </c>
      <c r="M55" s="5" t="s">
        <v>308</v>
      </c>
      <c r="N55" s="5" t="s">
        <v>311</v>
      </c>
      <c r="O55" s="5" t="s">
        <v>314</v>
      </c>
      <c r="P55" s="5" t="s">
        <v>319</v>
      </c>
      <c r="Q55" s="5" t="s">
        <v>322</v>
      </c>
      <c r="R55" s="5" t="s">
        <v>333</v>
      </c>
      <c r="S55" s="5" t="s">
        <v>337</v>
      </c>
    </row>
    <row r="56" spans="4:19" ht="14.5">
      <c r="D56" s="18" t="s">
        <v>274</v>
      </c>
      <c r="E56" s="18" t="s">
        <v>289</v>
      </c>
      <c r="F56" s="18" t="s">
        <v>292</v>
      </c>
      <c r="G56" s="71" t="s">
        <v>28</v>
      </c>
      <c r="M56" s="5" t="s">
        <v>309</v>
      </c>
      <c r="N56" s="5" t="s">
        <v>312</v>
      </c>
      <c r="O56" s="5" t="s">
        <v>315</v>
      </c>
      <c r="P56" s="5" t="s">
        <v>320</v>
      </c>
      <c r="Q56" s="5" t="s">
        <v>323</v>
      </c>
      <c r="R56" s="5" t="s">
        <v>334</v>
      </c>
      <c r="S56" s="5" t="s">
        <v>338</v>
      </c>
    </row>
    <row r="57" spans="4:19" ht="14.5">
      <c r="D57" s="18" t="s">
        <v>275</v>
      </c>
      <c r="E57" s="18" t="s">
        <v>290</v>
      </c>
      <c r="F57" s="18" t="s">
        <v>293</v>
      </c>
      <c r="G57" s="18" t="s">
        <v>29</v>
      </c>
      <c r="N57" s="5" t="s">
        <v>313</v>
      </c>
      <c r="O57" s="5" t="s">
        <v>316</v>
      </c>
      <c r="P57" s="5" t="s">
        <v>189</v>
      </c>
      <c r="Q57" s="5" t="s">
        <v>324</v>
      </c>
      <c r="R57" s="5" t="s">
        <v>335</v>
      </c>
      <c r="S57" s="5" t="s">
        <v>339</v>
      </c>
    </row>
    <row r="58" spans="4:19" ht="14.5">
      <c r="D58" s="18" t="s">
        <v>276</v>
      </c>
      <c r="E58" s="71" t="s">
        <v>25</v>
      </c>
      <c r="G58" s="71" t="s">
        <v>296</v>
      </c>
      <c r="N58" s="5" t="s">
        <v>200</v>
      </c>
      <c r="Q58" s="5" t="s">
        <v>325</v>
      </c>
      <c r="S58" s="5" t="s">
        <v>340</v>
      </c>
    </row>
    <row r="59" spans="4:19" ht="14.5">
      <c r="D59" s="18" t="s">
        <v>277</v>
      </c>
      <c r="G59" s="18" t="s">
        <v>297</v>
      </c>
      <c r="Q59" s="5" t="s">
        <v>326</v>
      </c>
      <c r="S59" s="5" t="s">
        <v>341</v>
      </c>
    </row>
    <row r="60" spans="4:19" ht="14.5">
      <c r="D60" s="18" t="s">
        <v>278</v>
      </c>
      <c r="G60" s="18" t="s">
        <v>298</v>
      </c>
      <c r="Q60" s="5" t="s">
        <v>327</v>
      </c>
      <c r="S60" s="5" t="s">
        <v>342</v>
      </c>
    </row>
    <row r="61" spans="4:19" ht="14.5">
      <c r="D61" s="18" t="s">
        <v>17</v>
      </c>
      <c r="G61" s="18" t="s">
        <v>30</v>
      </c>
      <c r="Q61" s="5" t="s">
        <v>328</v>
      </c>
      <c r="S61" s="5" t="s">
        <v>343</v>
      </c>
    </row>
    <row r="62" spans="4:19" ht="14.5">
      <c r="D62" s="71" t="s">
        <v>18</v>
      </c>
      <c r="G62" s="18" t="s">
        <v>31</v>
      </c>
      <c r="Q62" s="5" t="s">
        <v>329</v>
      </c>
      <c r="S62" s="5" t="s">
        <v>344</v>
      </c>
    </row>
    <row r="63" spans="4:17" ht="14.5">
      <c r="D63" s="18" t="s">
        <v>39</v>
      </c>
      <c r="G63" s="18" t="s">
        <v>32</v>
      </c>
      <c r="Q63" s="5" t="s">
        <v>330</v>
      </c>
    </row>
    <row r="64" spans="4:17" ht="14.5">
      <c r="D64" s="18" t="s">
        <v>19</v>
      </c>
      <c r="G64" s="18" t="s">
        <v>33</v>
      </c>
      <c r="Q64" s="5" t="s">
        <v>331</v>
      </c>
    </row>
    <row r="65" spans="4:7" ht="14.5">
      <c r="D65" s="18" t="s">
        <v>20</v>
      </c>
      <c r="G65" s="71" t="s">
        <v>34</v>
      </c>
    </row>
    <row r="66" spans="4:7" ht="14.5">
      <c r="D66" s="18" t="s">
        <v>21</v>
      </c>
      <c r="G66" s="18" t="s">
        <v>31</v>
      </c>
    </row>
    <row r="67" spans="4:7" ht="14.5">
      <c r="D67" s="18" t="s">
        <v>22</v>
      </c>
      <c r="G67" s="18" t="s">
        <v>299</v>
      </c>
    </row>
    <row r="68" spans="4:7" ht="14.5">
      <c r="D68" s="18" t="s">
        <v>279</v>
      </c>
      <c r="G68" s="18" t="s">
        <v>35</v>
      </c>
    </row>
    <row r="69" spans="4:7" ht="14.5">
      <c r="D69" s="18" t="s">
        <v>280</v>
      </c>
      <c r="G69" s="71" t="s">
        <v>300</v>
      </c>
    </row>
    <row r="70" spans="4:7" ht="14.5">
      <c r="D70" s="18" t="s">
        <v>281</v>
      </c>
      <c r="G70" s="18" t="s">
        <v>36</v>
      </c>
    </row>
    <row r="71" spans="4:7" ht="14.5">
      <c r="D71" s="18" t="s">
        <v>282</v>
      </c>
      <c r="G71" s="18" t="s">
        <v>37</v>
      </c>
    </row>
    <row r="72" spans="4:7" ht="14.5">
      <c r="D72" s="18" t="s">
        <v>283</v>
      </c>
      <c r="G72" s="71" t="s">
        <v>505</v>
      </c>
    </row>
    <row r="73" spans="4:7" ht="14.5">
      <c r="D73" s="18" t="s">
        <v>284</v>
      </c>
      <c r="G73" s="18" t="s">
        <v>38</v>
      </c>
    </row>
    <row r="74" spans="4:7" ht="14.5">
      <c r="D74" s="18" t="s">
        <v>285</v>
      </c>
      <c r="G74" s="18" t="s">
        <v>16</v>
      </c>
    </row>
    <row r="75" spans="4:4" ht="14.5">
      <c r="D75" s="18" t="s">
        <v>286</v>
      </c>
    </row>
    <row r="76" spans="4:4" ht="14.5">
      <c r="D76" s="18" t="s">
        <v>23</v>
      </c>
    </row>
    <row r="77" spans="4:4" ht="14.5">
      <c r="D77" s="18" t="s">
        <v>24</v>
      </c>
    </row>
  </sheetData>
  <pageMargins left="0.7" right="0.7" top="0.75" bottom="0.75" header="0.3" footer="0.3"/>
  <pageSetup orientation="portrait" paperSize="9" r:id="rId1"/>
  <headerFooter>
    <oddFooter>&amp;C&amp;1#&amp;"Calibri"&amp;11&amp;KA80000PUBLIC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DA868D-537C-4F11-BBA5-E0F75202C12A}">
  <dimension ref="A2:H13"/>
  <sheetViews>
    <sheetView workbookViewId="0" topLeftCell="A1">
      <selection pane="topLeft" activeCell="B13" sqref="B13"/>
    </sheetView>
  </sheetViews>
  <sheetFormatPr defaultRowHeight="14.5"/>
  <cols>
    <col min="1" max="1" width="20.428571428571427" customWidth="1"/>
    <col min="2" max="2" width="14" customWidth="1"/>
    <col min="3" max="3" width="38.42857142857143" customWidth="1"/>
    <col min="4" max="4" width="12.142857142857142" bestFit="1" customWidth="1"/>
    <col min="5" max="5" width="12.857142857142858" bestFit="1" customWidth="1"/>
  </cols>
  <sheetData>
    <row r="2" spans="1:3" ht="22.75" customHeight="1">
      <c r="A2" s="352" t="s">
        <v>531</v>
      </c>
      <c r="B2" s="353"/>
      <c r="C2" s="354"/>
    </row>
    <row r="3" spans="1:3" ht="14.5">
      <c r="A3" s="119" t="s">
        <v>529</v>
      </c>
      <c r="B3" s="112" t="s">
        <v>525</v>
      </c>
      <c r="C3" s="112"/>
    </row>
    <row r="4" spans="1:3" ht="14.5">
      <c r="A4" s="119" t="s">
        <v>738</v>
      </c>
      <c r="B4" s="112"/>
      <c r="C4" s="112"/>
    </row>
    <row r="5" spans="1:3" ht="14.5">
      <c r="A5" s="119" t="s">
        <v>530</v>
      </c>
      <c r="B5" s="113">
        <v>45821</v>
      </c>
      <c r="C5" s="112"/>
    </row>
    <row r="7" spans="1:3" ht="15.5">
      <c r="A7" s="351"/>
      <c r="B7" s="115" t="s">
        <v>545</v>
      </c>
      <c r="C7" s="118"/>
    </row>
    <row r="8" spans="1:4" ht="15.5">
      <c r="A8" s="351"/>
      <c r="B8" s="115" t="s">
        <v>526</v>
      </c>
      <c r="C8" s="133"/>
      <c r="D8" s="135"/>
    </row>
    <row r="9" spans="1:4" ht="15.5">
      <c r="A9" s="351"/>
      <c r="B9" s="115" t="s">
        <v>527</v>
      </c>
      <c r="C9" s="118"/>
      <c r="D9" s="135"/>
    </row>
    <row r="10" spans="1:3" ht="14.5">
      <c r="A10" s="351"/>
      <c r="B10" s="112"/>
      <c r="C10" s="114"/>
    </row>
    <row r="11" spans="1:5" ht="18.5">
      <c r="A11" s="351"/>
      <c r="B11" s="116" t="s">
        <v>528</v>
      </c>
      <c r="C11" s="117">
        <f>SUM(C7:C9)</f>
        <v>0</v>
      </c>
      <c r="E11" s="135"/>
    </row>
    <row r="13" spans="2:8" ht="57.65" customHeight="1">
      <c r="B13" s="134" t="s">
        <v>534</v>
      </c>
      <c r="C13" s="355"/>
      <c r="D13" s="355"/>
      <c r="E13" s="355"/>
      <c r="F13" s="355"/>
      <c r="G13" s="355"/>
      <c r="H13" s="355"/>
    </row>
  </sheetData>
  <mergeCells count="3">
    <mergeCell ref="A7:A11"/>
    <mergeCell ref="A2:C2"/>
    <mergeCell ref="C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theme="0" tint="-0.1499900072813034"/>
    <outlinePr summaryBelow="0"/>
    <pageSetUpPr fitToPage="1"/>
  </sheetPr>
  <dimension ref="A1:U55"/>
  <sheetViews>
    <sheetView showGridLines="0" zoomScale="71" zoomScaleNormal="71" workbookViewId="0" topLeftCell="A1">
      <selection pane="topLeft" activeCell="C64" sqref="C64"/>
    </sheetView>
  </sheetViews>
  <sheetFormatPr defaultColWidth="16.904285714285717" defaultRowHeight="15.5" outlineLevelRow="1"/>
  <cols>
    <col min="1" max="1" width="3.142857142857143" style="22" customWidth="1"/>
    <col min="2" max="2" width="25.857142857142858" style="22" customWidth="1"/>
    <col min="3" max="3" width="37.57142857142857" style="29" customWidth="1"/>
    <col min="4" max="4" width="32.142857142857146" style="22" customWidth="1"/>
    <col min="5" max="5" width="25.142857142857142" style="123" customWidth="1"/>
    <col min="6" max="6" width="10" style="23" customWidth="1"/>
    <col min="7" max="7" width="10.571428571428571" style="106" customWidth="1"/>
    <col min="8" max="8" width="20.571428571428573" style="24" hidden="1" customWidth="1"/>
    <col min="9" max="17" width="20.571428571428573" style="25" hidden="1" customWidth="1"/>
    <col min="18" max="19" width="20.571428571428573" style="22" hidden="1" customWidth="1"/>
    <col min="20" max="20" width="20.571428571428573" style="22" customWidth="1"/>
    <col min="21" max="21" width="20.571428571428573" style="101" customWidth="1"/>
    <col min="22" max="16384" width="16.857142857142858" style="22"/>
  </cols>
  <sheetData>
    <row r="1" spans="7:21" ht="15.5">
      <c r="G1"/>
      <c r="H1"/>
      <c r="I1"/>
      <c r="J1"/>
      <c r="K1"/>
      <c r="L1"/>
      <c r="M1"/>
      <c r="N1"/>
      <c r="O1"/>
      <c r="P1"/>
      <c r="Q1"/>
      <c r="R1"/>
      <c r="S1"/>
      <c r="T1"/>
      <c r="U1" s="100"/>
    </row>
    <row r="2" spans="1:21" ht="21">
      <c r="A2" s="21"/>
      <c r="B2" s="221" t="s">
        <v>125</v>
      </c>
      <c r="C2" s="20"/>
      <c r="G2"/>
      <c r="H2"/>
      <c r="I2"/>
      <c r="J2"/>
      <c r="K2"/>
      <c r="L2"/>
      <c r="M2"/>
      <c r="N2"/>
      <c r="O2"/>
      <c r="P2"/>
      <c r="Q2"/>
      <c r="R2"/>
      <c r="S2"/>
      <c r="T2"/>
      <c r="U2" s="100"/>
    </row>
    <row r="3" spans="1:21" ht="21">
      <c r="A3" s="21"/>
      <c r="B3" s="144" t="s">
        <v>616</v>
      </c>
      <c r="C3" s="2"/>
      <c r="D3" s="26"/>
      <c r="G3"/>
      <c r="H3"/>
      <c r="I3"/>
      <c r="J3"/>
      <c r="K3"/>
      <c r="L3"/>
      <c r="M3"/>
      <c r="N3"/>
      <c r="O3"/>
      <c r="P3"/>
      <c r="Q3"/>
      <c r="R3"/>
      <c r="S3"/>
      <c r="T3"/>
      <c r="U3" s="100"/>
    </row>
    <row r="4" spans="2:21" ht="21">
      <c r="B4" s="146" t="s">
        <v>617</v>
      </c>
      <c r="C4" s="3"/>
      <c r="G4"/>
      <c r="H4"/>
      <c r="I4"/>
      <c r="J4"/>
      <c r="K4"/>
      <c r="L4"/>
      <c r="M4"/>
      <c r="N4"/>
      <c r="O4"/>
      <c r="P4"/>
      <c r="Q4"/>
      <c r="R4"/>
      <c r="S4"/>
      <c r="T4"/>
      <c r="U4" s="100"/>
    </row>
    <row r="5" spans="2:21" ht="21">
      <c r="B5" s="146" t="s">
        <v>618</v>
      </c>
      <c r="C5" s="4">
        <f>'TOTAL '!B5</f>
        <v>45821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 s="100"/>
    </row>
    <row r="6" spans="1:3" ht="15.5">
      <c r="A6" s="21"/>
      <c r="B6" s="27"/>
      <c r="C6" s="28"/>
    </row>
    <row r="7" spans="2:21" ht="15.5">
      <c r="B7" s="362" t="s">
        <v>2</v>
      </c>
      <c r="C7" s="363"/>
      <c r="D7" s="363"/>
      <c r="E7" s="363"/>
      <c r="F7" s="363"/>
      <c r="G7" s="364"/>
      <c r="H7" s="365" t="s">
        <v>0</v>
      </c>
      <c r="I7" s="366"/>
      <c r="J7" s="366"/>
      <c r="K7" s="366"/>
      <c r="L7" s="366"/>
      <c r="M7" s="366"/>
      <c r="N7" s="366"/>
      <c r="O7" s="366"/>
      <c r="P7" s="366"/>
      <c r="Q7" s="366"/>
      <c r="R7" s="367" t="s">
        <v>1</v>
      </c>
      <c r="S7" s="368"/>
      <c r="T7" s="356" t="s">
        <v>10</v>
      </c>
      <c r="U7" s="357"/>
    </row>
    <row r="8" spans="2:21" ht="15.5">
      <c r="B8" s="22" t="s">
        <v>346</v>
      </c>
      <c r="F8" s="22"/>
      <c r="G8" s="107"/>
      <c r="H8" s="30"/>
      <c r="I8" s="30"/>
      <c r="J8" s="31"/>
      <c r="K8" s="31"/>
      <c r="L8" s="30"/>
      <c r="M8" s="30"/>
      <c r="N8" s="31"/>
      <c r="O8" s="31"/>
      <c r="P8" s="30"/>
      <c r="Q8" s="30"/>
      <c r="R8" s="32"/>
      <c r="S8" s="32"/>
      <c r="T8" s="33"/>
      <c r="U8" s="102"/>
    </row>
    <row r="9" spans="2:21" ht="43.5">
      <c r="B9" s="34" t="s">
        <v>3</v>
      </c>
      <c r="C9" s="35" t="s">
        <v>4</v>
      </c>
      <c r="D9" s="35" t="s">
        <v>5</v>
      </c>
      <c r="E9" s="124" t="s">
        <v>136</v>
      </c>
      <c r="F9" s="36" t="s">
        <v>6</v>
      </c>
      <c r="G9" s="108" t="s">
        <v>7</v>
      </c>
      <c r="H9" s="37" t="s">
        <v>491</v>
      </c>
      <c r="I9" s="38" t="s">
        <v>492</v>
      </c>
      <c r="J9" s="39" t="s">
        <v>493</v>
      </c>
      <c r="K9" s="39" t="s">
        <v>494</v>
      </c>
      <c r="L9" s="40" t="s">
        <v>495</v>
      </c>
      <c r="M9" s="40" t="s">
        <v>496</v>
      </c>
      <c r="N9" s="41" t="s">
        <v>497</v>
      </c>
      <c r="O9" s="41" t="s">
        <v>498</v>
      </c>
      <c r="P9" s="42" t="s">
        <v>499</v>
      </c>
      <c r="Q9" s="43" t="s">
        <v>500</v>
      </c>
      <c r="R9" s="44" t="s">
        <v>501</v>
      </c>
      <c r="S9" s="45" t="s">
        <v>502</v>
      </c>
      <c r="T9" s="46" t="s">
        <v>503</v>
      </c>
      <c r="U9" s="103" t="s">
        <v>504</v>
      </c>
    </row>
    <row r="10" spans="2:21" ht="14.5" hidden="1" collapsed="1">
      <c r="B10" s="47" t="s">
        <v>345</v>
      </c>
      <c r="C10" s="48"/>
      <c r="D10" s="49"/>
      <c r="E10" s="125"/>
      <c r="F10" s="50"/>
      <c r="G10" s="68"/>
      <c r="H10" s="51"/>
      <c r="I10" s="52"/>
      <c r="J10" s="52"/>
      <c r="K10" s="52"/>
      <c r="L10" s="52"/>
      <c r="M10" s="52"/>
      <c r="N10" s="52"/>
      <c r="O10" s="52"/>
      <c r="P10" s="52"/>
      <c r="Q10" s="53"/>
      <c r="R10" s="52"/>
      <c r="S10" s="92"/>
      <c r="T10" s="95"/>
      <c r="U10" s="95"/>
    </row>
    <row r="11" spans="2:21" ht="14.5" hidden="1" outlineLevel="1">
      <c r="B11" s="47"/>
      <c r="C11" s="54"/>
      <c r="D11" s="55"/>
      <c r="E11" s="126"/>
      <c r="F11" s="56"/>
      <c r="G11" s="69"/>
      <c r="H11" s="57"/>
      <c r="I11" s="58"/>
      <c r="J11" s="59"/>
      <c r="K11" s="58"/>
      <c r="L11" s="59"/>
      <c r="M11" s="58"/>
      <c r="N11" s="59"/>
      <c r="O11" s="58"/>
      <c r="P11" s="59"/>
      <c r="Q11" s="60"/>
      <c r="R11" s="59"/>
      <c r="S11" s="93"/>
      <c r="T11" s="96"/>
      <c r="U11" s="97"/>
    </row>
    <row r="12" spans="2:21" ht="14.5" hidden="1" outlineLevel="1">
      <c r="B12" s="47"/>
      <c r="C12" s="54"/>
      <c r="D12" s="74"/>
      <c r="E12" s="127"/>
      <c r="F12" s="73"/>
      <c r="G12" s="75"/>
      <c r="H12" s="83"/>
      <c r="I12" s="72"/>
      <c r="J12" s="84"/>
      <c r="K12" s="72"/>
      <c r="L12" s="84"/>
      <c r="M12" s="72"/>
      <c r="N12" s="84"/>
      <c r="O12" s="72"/>
      <c r="P12" s="84"/>
      <c r="Q12" s="72"/>
      <c r="R12" s="84"/>
      <c r="S12" s="94"/>
      <c r="T12" s="98"/>
      <c r="U12" s="87"/>
    </row>
    <row r="13" spans="2:21" ht="14.5" hidden="1">
      <c r="B13" s="47"/>
      <c r="C13" s="54"/>
      <c r="D13" s="74"/>
      <c r="E13" s="127"/>
      <c r="F13" s="73"/>
      <c r="G13" s="75"/>
      <c r="H13" s="83"/>
      <c r="I13" s="72"/>
      <c r="J13" s="84"/>
      <c r="K13" s="72"/>
      <c r="L13" s="84"/>
      <c r="M13" s="72"/>
      <c r="N13" s="84"/>
      <c r="O13" s="72"/>
      <c r="P13" s="84"/>
      <c r="Q13" s="72"/>
      <c r="R13" s="84"/>
      <c r="S13" s="94"/>
      <c r="T13" s="99"/>
      <c r="U13" s="87"/>
    </row>
    <row r="14" spans="2:21" ht="14.5" hidden="1" outlineLevel="1">
      <c r="B14" s="47"/>
      <c r="C14" s="54"/>
      <c r="D14" s="55"/>
      <c r="E14" s="126"/>
      <c r="F14" s="56"/>
      <c r="G14" s="77"/>
      <c r="H14" s="83"/>
      <c r="I14" s="72"/>
      <c r="J14" s="84"/>
      <c r="K14" s="72"/>
      <c r="L14" s="84"/>
      <c r="M14" s="72"/>
      <c r="N14" s="84"/>
      <c r="O14" s="72"/>
      <c r="P14" s="84"/>
      <c r="Q14" s="72"/>
      <c r="R14" s="84"/>
      <c r="S14" s="94"/>
      <c r="T14" s="87"/>
      <c r="U14" s="87"/>
    </row>
    <row r="15" spans="2:21" ht="14.5" hidden="1" outlineLevel="1">
      <c r="B15" s="47"/>
      <c r="C15" s="54"/>
      <c r="D15" s="74"/>
      <c r="E15" s="127"/>
      <c r="F15" s="73"/>
      <c r="G15" s="75"/>
      <c r="H15" s="83"/>
      <c r="I15" s="72"/>
      <c r="J15" s="84"/>
      <c r="K15" s="72"/>
      <c r="L15" s="84"/>
      <c r="M15" s="72"/>
      <c r="N15" s="84"/>
      <c r="O15" s="72"/>
      <c r="P15" s="84"/>
      <c r="Q15" s="72"/>
      <c r="R15" s="84"/>
      <c r="S15" s="94"/>
      <c r="T15" s="87"/>
      <c r="U15" s="87"/>
    </row>
    <row r="16" spans="2:21" ht="14.5" hidden="1" outlineLevel="1">
      <c r="B16" s="47"/>
      <c r="C16" s="54"/>
      <c r="D16" s="74"/>
      <c r="E16" s="127"/>
      <c r="F16" s="73"/>
      <c r="G16" s="75"/>
      <c r="H16" s="83"/>
      <c r="I16" s="72"/>
      <c r="J16" s="84"/>
      <c r="K16" s="72"/>
      <c r="L16" s="84"/>
      <c r="M16" s="72"/>
      <c r="N16" s="84"/>
      <c r="O16" s="72"/>
      <c r="P16" s="84"/>
      <c r="Q16" s="72"/>
      <c r="R16" s="84"/>
      <c r="S16" s="94"/>
      <c r="T16" s="87"/>
      <c r="U16" s="87"/>
    </row>
    <row r="17" spans="2:21" ht="14.5" hidden="1" outlineLevel="1">
      <c r="B17" s="47"/>
      <c r="C17" s="54"/>
      <c r="D17" s="74"/>
      <c r="E17" s="127"/>
      <c r="F17" s="73"/>
      <c r="G17" s="75"/>
      <c r="H17" s="83"/>
      <c r="I17" s="72"/>
      <c r="J17" s="84"/>
      <c r="K17" s="72"/>
      <c r="L17" s="84"/>
      <c r="M17" s="72"/>
      <c r="N17" s="84"/>
      <c r="O17" s="72"/>
      <c r="P17" s="84"/>
      <c r="Q17" s="72"/>
      <c r="R17" s="84"/>
      <c r="S17" s="94"/>
      <c r="T17" s="87"/>
      <c r="U17" s="87"/>
    </row>
    <row r="18" spans="2:21" ht="14.5" hidden="1" outlineLevel="1">
      <c r="B18" s="47"/>
      <c r="C18" s="54"/>
      <c r="D18" s="74"/>
      <c r="E18" s="127"/>
      <c r="F18" s="73"/>
      <c r="G18" s="75"/>
      <c r="H18" s="83"/>
      <c r="I18" s="72"/>
      <c r="J18" s="84"/>
      <c r="K18" s="72"/>
      <c r="L18" s="84"/>
      <c r="M18" s="72"/>
      <c r="N18" s="84"/>
      <c r="O18" s="72"/>
      <c r="P18" s="84"/>
      <c r="Q18" s="72"/>
      <c r="R18" s="84"/>
      <c r="S18" s="94"/>
      <c r="T18" s="87"/>
      <c r="U18" s="87"/>
    </row>
    <row r="19" spans="2:21" ht="14.5" hidden="1" outlineLevel="1">
      <c r="B19" s="47"/>
      <c r="C19" s="54"/>
      <c r="D19" s="74"/>
      <c r="E19" s="127"/>
      <c r="F19" s="73"/>
      <c r="G19" s="75"/>
      <c r="H19" s="83"/>
      <c r="I19" s="72"/>
      <c r="J19" s="84"/>
      <c r="K19" s="72"/>
      <c r="L19" s="84"/>
      <c r="M19" s="72"/>
      <c r="N19" s="84"/>
      <c r="O19" s="72"/>
      <c r="P19" s="84"/>
      <c r="Q19" s="72"/>
      <c r="R19" s="84"/>
      <c r="S19" s="94"/>
      <c r="T19" s="87"/>
      <c r="U19" s="87"/>
    </row>
    <row r="20" spans="2:21" ht="14.5" hidden="1" outlineLevel="1">
      <c r="B20" s="47"/>
      <c r="C20" s="54"/>
      <c r="D20" s="74"/>
      <c r="E20" s="127"/>
      <c r="F20" s="73"/>
      <c r="G20" s="75"/>
      <c r="H20" s="83"/>
      <c r="I20" s="72"/>
      <c r="J20" s="84"/>
      <c r="K20" s="72"/>
      <c r="L20" s="84"/>
      <c r="M20" s="72"/>
      <c r="N20" s="84"/>
      <c r="O20" s="72"/>
      <c r="P20" s="84"/>
      <c r="Q20" s="72"/>
      <c r="R20" s="84"/>
      <c r="S20" s="94"/>
      <c r="T20" s="87"/>
      <c r="U20" s="87"/>
    </row>
    <row r="21" spans="2:21" ht="15.5" hidden="1" outlineLevel="1">
      <c r="B21" s="47"/>
      <c r="C21" s="54"/>
      <c r="D21" s="74"/>
      <c r="E21" s="127"/>
      <c r="F21" s="73"/>
      <c r="G21" s="109"/>
      <c r="H21" s="83"/>
      <c r="I21" s="72"/>
      <c r="J21" s="84"/>
      <c r="K21" s="72"/>
      <c r="L21" s="84"/>
      <c r="M21" s="72"/>
      <c r="N21" s="84"/>
      <c r="O21" s="72"/>
      <c r="P21" s="84"/>
      <c r="Q21" s="72"/>
      <c r="R21" s="84"/>
      <c r="S21" s="94"/>
      <c r="T21" s="87"/>
      <c r="U21" s="104"/>
    </row>
    <row r="22" spans="2:21" ht="14.5" hidden="1" outlineLevel="1">
      <c r="B22" s="47"/>
      <c r="C22" s="54"/>
      <c r="D22" s="81"/>
      <c r="E22" s="128"/>
      <c r="F22" s="82"/>
      <c r="G22" s="77"/>
      <c r="H22" s="83"/>
      <c r="I22" s="72"/>
      <c r="J22" s="84"/>
      <c r="K22" s="72"/>
      <c r="L22" s="84"/>
      <c r="M22" s="72"/>
      <c r="N22" s="84"/>
      <c r="O22" s="72"/>
      <c r="P22" s="84"/>
      <c r="Q22" s="72"/>
      <c r="R22" s="84"/>
      <c r="S22" s="94"/>
      <c r="T22" s="87"/>
      <c r="U22" s="87"/>
    </row>
    <row r="23" spans="2:21" ht="29" outlineLevel="1">
      <c r="B23" s="47" t="s">
        <v>520</v>
      </c>
      <c r="C23" s="54" t="s">
        <v>379</v>
      </c>
      <c r="D23" s="74" t="s">
        <v>506</v>
      </c>
      <c r="E23" s="127" t="s">
        <v>516</v>
      </c>
      <c r="F23" s="73" t="s">
        <v>361</v>
      </c>
      <c r="G23" s="109">
        <v>4</v>
      </c>
      <c r="H23" s="83"/>
      <c r="I23" s="72"/>
      <c r="J23" s="84"/>
      <c r="K23" s="72"/>
      <c r="L23" s="84"/>
      <c r="M23" s="72"/>
      <c r="N23" s="84"/>
      <c r="O23" s="72"/>
      <c r="P23" s="84"/>
      <c r="Q23" s="72"/>
      <c r="R23" s="84"/>
      <c r="S23" s="94"/>
      <c r="T23" s="87"/>
      <c r="U23" s="104"/>
    </row>
    <row r="24" spans="2:21" ht="86.4" customHeight="1" outlineLevel="1">
      <c r="B24" s="47" t="s">
        <v>520</v>
      </c>
      <c r="C24" s="54" t="s">
        <v>380</v>
      </c>
      <c r="D24" s="74" t="s">
        <v>507</v>
      </c>
      <c r="E24" s="127" t="s">
        <v>517</v>
      </c>
      <c r="F24" s="73" t="s">
        <v>361</v>
      </c>
      <c r="G24" s="109">
        <v>4</v>
      </c>
      <c r="H24" s="83"/>
      <c r="I24" s="72"/>
      <c r="J24" s="84"/>
      <c r="K24" s="72"/>
      <c r="L24" s="84"/>
      <c r="M24" s="72"/>
      <c r="N24" s="84"/>
      <c r="O24" s="72"/>
      <c r="P24" s="84"/>
      <c r="Q24" s="72"/>
      <c r="R24" s="84"/>
      <c r="S24" s="94"/>
      <c r="T24" s="87"/>
      <c r="U24" s="104"/>
    </row>
    <row r="25" spans="2:21" ht="29" outlineLevel="1">
      <c r="B25" s="47" t="s">
        <v>520</v>
      </c>
      <c r="C25" s="54" t="s">
        <v>383</v>
      </c>
      <c r="D25" s="74" t="s">
        <v>511</v>
      </c>
      <c r="E25" s="127" t="s">
        <v>512</v>
      </c>
      <c r="F25" s="73" t="s">
        <v>11</v>
      </c>
      <c r="G25" s="109">
        <v>70</v>
      </c>
      <c r="H25" s="83"/>
      <c r="I25" s="72"/>
      <c r="J25" s="84"/>
      <c r="K25" s="72"/>
      <c r="L25" s="84"/>
      <c r="M25" s="72"/>
      <c r="N25" s="84"/>
      <c r="O25" s="72"/>
      <c r="P25" s="84"/>
      <c r="Q25" s="72"/>
      <c r="R25" s="84"/>
      <c r="S25" s="94"/>
      <c r="T25" s="87"/>
      <c r="U25" s="87"/>
    </row>
    <row r="26" spans="2:21" ht="14.5" outlineLevel="1">
      <c r="B26" s="47" t="s">
        <v>520</v>
      </c>
      <c r="C26" s="54" t="s">
        <v>388</v>
      </c>
      <c r="D26" s="81" t="s">
        <v>742</v>
      </c>
      <c r="E26" s="128" t="s">
        <v>539</v>
      </c>
      <c r="F26" s="82" t="s">
        <v>11</v>
      </c>
      <c r="G26" s="109">
        <v>30</v>
      </c>
      <c r="H26" s="83"/>
      <c r="I26" s="72"/>
      <c r="J26" s="84"/>
      <c r="K26" s="72"/>
      <c r="L26" s="84"/>
      <c r="M26" s="72"/>
      <c r="N26" s="84"/>
      <c r="O26" s="72"/>
      <c r="P26" s="84"/>
      <c r="Q26" s="72"/>
      <c r="R26" s="84"/>
      <c r="S26" s="94"/>
      <c r="T26" s="87"/>
      <c r="U26" s="111"/>
    </row>
    <row r="27" spans="2:21" ht="14.5" outlineLevel="1">
      <c r="B27" s="47" t="s">
        <v>349</v>
      </c>
      <c r="C27" s="54" t="s">
        <v>484</v>
      </c>
      <c r="D27" s="74" t="s">
        <v>548</v>
      </c>
      <c r="E27" s="127" t="s">
        <v>547</v>
      </c>
      <c r="F27" s="73" t="s">
        <v>521</v>
      </c>
      <c r="G27" s="109">
        <v>1</v>
      </c>
      <c r="H27" s="83"/>
      <c r="I27" s="72"/>
      <c r="J27" s="84"/>
      <c r="K27" s="72"/>
      <c r="L27" s="84"/>
      <c r="M27" s="72"/>
      <c r="N27" s="84"/>
      <c r="O27" s="72"/>
      <c r="P27" s="84"/>
      <c r="Q27" s="72"/>
      <c r="R27" s="84"/>
      <c r="S27" s="94"/>
      <c r="T27" s="87"/>
      <c r="U27" s="87"/>
    </row>
    <row r="28" spans="2:21" ht="28.75" customHeight="1" outlineLevel="1">
      <c r="B28" s="47" t="s">
        <v>349</v>
      </c>
      <c r="C28" s="54" t="s">
        <v>484</v>
      </c>
      <c r="D28" s="74" t="s">
        <v>518</v>
      </c>
      <c r="E28" s="127" t="s">
        <v>549</v>
      </c>
      <c r="F28" s="73" t="s">
        <v>508</v>
      </c>
      <c r="G28" s="109">
        <v>256</v>
      </c>
      <c r="H28" s="83"/>
      <c r="I28" s="72"/>
      <c r="J28" s="84"/>
      <c r="K28" s="72"/>
      <c r="L28" s="84"/>
      <c r="M28" s="72"/>
      <c r="N28" s="84"/>
      <c r="O28" s="72"/>
      <c r="P28" s="84"/>
      <c r="Q28" s="72"/>
      <c r="R28" s="84"/>
      <c r="S28" s="94"/>
      <c r="T28" s="87"/>
      <c r="U28" s="87"/>
    </row>
    <row r="29" spans="2:21" ht="29" outlineLevel="1">
      <c r="B29" s="47" t="s">
        <v>485</v>
      </c>
      <c r="C29" s="54" t="s">
        <v>415</v>
      </c>
      <c r="D29" s="81" t="s">
        <v>523</v>
      </c>
      <c r="E29" s="128" t="s">
        <v>536</v>
      </c>
      <c r="F29" s="73" t="s">
        <v>12</v>
      </c>
      <c r="G29" s="109">
        <f>250+700</f>
        <v>950</v>
      </c>
      <c r="H29" s="83"/>
      <c r="I29" s="72"/>
      <c r="J29" s="84"/>
      <c r="K29" s="72"/>
      <c r="L29" s="84"/>
      <c r="M29" s="72"/>
      <c r="N29" s="84"/>
      <c r="O29" s="72"/>
      <c r="P29" s="84"/>
      <c r="Q29" s="72"/>
      <c r="R29" s="84"/>
      <c r="S29" s="94"/>
      <c r="T29" s="98"/>
      <c r="U29" s="87"/>
    </row>
    <row r="30" spans="2:21" ht="29" outlineLevel="1">
      <c r="B30" s="47" t="s">
        <v>485</v>
      </c>
      <c r="C30" s="54" t="s">
        <v>421</v>
      </c>
      <c r="D30" s="74" t="s">
        <v>519</v>
      </c>
      <c r="E30" s="128" t="s">
        <v>550</v>
      </c>
      <c r="F30" s="73" t="s">
        <v>12</v>
      </c>
      <c r="G30" s="109">
        <v>700</v>
      </c>
      <c r="H30" s="83"/>
      <c r="I30" s="72"/>
      <c r="J30" s="84"/>
      <c r="K30" s="72"/>
      <c r="L30" s="84"/>
      <c r="M30" s="72"/>
      <c r="N30" s="84"/>
      <c r="O30" s="72"/>
      <c r="P30" s="84"/>
      <c r="Q30" s="72"/>
      <c r="R30" s="84"/>
      <c r="S30" s="94"/>
      <c r="T30" s="98"/>
      <c r="U30" s="87"/>
    </row>
    <row r="31" spans="2:21" ht="15.5" outlineLevel="1">
      <c r="B31" s="47" t="s">
        <v>485</v>
      </c>
      <c r="C31" s="54" t="s">
        <v>421</v>
      </c>
      <c r="D31" s="74" t="s">
        <v>743</v>
      </c>
      <c r="E31" s="128" t="s">
        <v>745</v>
      </c>
      <c r="F31" s="73" t="s">
        <v>12</v>
      </c>
      <c r="G31" s="109">
        <f>72*3</f>
        <v>216</v>
      </c>
      <c r="H31" s="83"/>
      <c r="I31" s="72"/>
      <c r="J31" s="84"/>
      <c r="K31" s="72"/>
      <c r="L31" s="84"/>
      <c r="M31" s="72"/>
      <c r="N31" s="84"/>
      <c r="O31" s="72"/>
      <c r="P31" s="84"/>
      <c r="Q31" s="72"/>
      <c r="R31" s="84"/>
      <c r="S31" s="94"/>
      <c r="T31" s="98"/>
      <c r="U31" s="104"/>
    </row>
    <row r="32" spans="2:21" ht="14.5" outlineLevel="1">
      <c r="B32" s="47" t="s">
        <v>360</v>
      </c>
      <c r="C32" s="54" t="s">
        <v>551</v>
      </c>
      <c r="D32" s="74" t="s">
        <v>546</v>
      </c>
      <c r="E32" s="130"/>
      <c r="F32" s="73" t="s">
        <v>12</v>
      </c>
      <c r="G32" s="109">
        <v>400</v>
      </c>
      <c r="H32" s="83"/>
      <c r="I32" s="72"/>
      <c r="J32" s="84"/>
      <c r="K32" s="72"/>
      <c r="L32" s="84"/>
      <c r="M32" s="72"/>
      <c r="N32" s="84"/>
      <c r="O32" s="72"/>
      <c r="P32" s="84"/>
      <c r="Q32" s="72"/>
      <c r="R32" s="84"/>
      <c r="S32" s="94"/>
      <c r="T32" s="87"/>
      <c r="U32" s="87"/>
    </row>
    <row r="33" spans="2:21" ht="14.5" outlineLevel="1">
      <c r="B33" s="47"/>
      <c r="C33" s="54" t="s">
        <v>551</v>
      </c>
      <c r="D33" s="74" t="s">
        <v>740</v>
      </c>
      <c r="E33" s="130"/>
      <c r="F33" s="73" t="s">
        <v>741</v>
      </c>
      <c r="G33" s="109">
        <v>400</v>
      </c>
      <c r="H33" s="83"/>
      <c r="I33" s="72"/>
      <c r="J33" s="84"/>
      <c r="K33" s="72"/>
      <c r="L33" s="84"/>
      <c r="M33" s="72"/>
      <c r="N33" s="84"/>
      <c r="O33" s="72"/>
      <c r="P33" s="84"/>
      <c r="Q33" s="72"/>
      <c r="R33" s="84"/>
      <c r="S33" s="349"/>
      <c r="T33" s="350"/>
      <c r="U33" s="350"/>
    </row>
    <row r="34" spans="2:21" ht="14.5" outlineLevel="1">
      <c r="B34" s="47" t="s">
        <v>360</v>
      </c>
      <c r="C34" s="54" t="s">
        <v>488</v>
      </c>
      <c r="D34" s="86" t="s">
        <v>522</v>
      </c>
      <c r="E34" s="130"/>
      <c r="F34" s="85" t="s">
        <v>12</v>
      </c>
      <c r="G34" s="109">
        <v>500</v>
      </c>
      <c r="H34" s="83"/>
      <c r="I34" s="72"/>
      <c r="J34" s="84"/>
      <c r="K34" s="72"/>
      <c r="L34" s="84"/>
      <c r="M34" s="72"/>
      <c r="N34" s="84"/>
      <c r="O34" s="72"/>
      <c r="P34" s="84"/>
      <c r="Q34" s="72"/>
      <c r="R34" s="84"/>
      <c r="S34" s="94"/>
      <c r="T34" s="87"/>
      <c r="U34" s="87"/>
    </row>
    <row r="35" spans="2:21" ht="14.5" outlineLevel="1">
      <c r="B35" s="110"/>
      <c r="C35" s="54" t="s">
        <v>488</v>
      </c>
      <c r="D35" s="86" t="s">
        <v>535</v>
      </c>
      <c r="E35" s="130"/>
      <c r="F35" s="85" t="s">
        <v>521</v>
      </c>
      <c r="G35" s="109">
        <v>1</v>
      </c>
      <c r="H35" s="83"/>
      <c r="I35" s="72"/>
      <c r="J35" s="84"/>
      <c r="K35" s="72"/>
      <c r="L35" s="84"/>
      <c r="M35" s="72"/>
      <c r="N35" s="84"/>
      <c r="O35" s="72"/>
      <c r="P35" s="84"/>
      <c r="Q35" s="72"/>
      <c r="R35" s="84"/>
      <c r="S35" s="94"/>
      <c r="T35" s="87"/>
      <c r="U35" s="87"/>
    </row>
    <row r="36" spans="2:21" ht="25.75" customHeight="1" outlineLevel="1">
      <c r="B36" s="47" t="s">
        <v>360</v>
      </c>
      <c r="C36" s="54" t="s">
        <v>488</v>
      </c>
      <c r="D36" s="86" t="s">
        <v>537</v>
      </c>
      <c r="E36" s="130" t="s">
        <v>539</v>
      </c>
      <c r="F36" s="85" t="s">
        <v>12</v>
      </c>
      <c r="G36" s="109">
        <v>300</v>
      </c>
      <c r="H36" s="83"/>
      <c r="I36" s="72"/>
      <c r="J36" s="84"/>
      <c r="K36" s="72"/>
      <c r="L36" s="84"/>
      <c r="M36" s="72"/>
      <c r="N36" s="84"/>
      <c r="O36" s="72"/>
      <c r="P36" s="84"/>
      <c r="Q36" s="72"/>
      <c r="R36" s="84"/>
      <c r="S36" s="94"/>
      <c r="T36" s="87"/>
      <c r="U36" s="87"/>
    </row>
    <row r="37" spans="2:21" ht="14.5" outlineLevel="1">
      <c r="B37" s="47" t="s">
        <v>360</v>
      </c>
      <c r="C37" s="54" t="s">
        <v>544</v>
      </c>
      <c r="D37" s="81" t="s">
        <v>552</v>
      </c>
      <c r="E37" s="128" t="s">
        <v>543</v>
      </c>
      <c r="F37" s="82" t="s">
        <v>12</v>
      </c>
      <c r="G37" s="109">
        <v>200</v>
      </c>
      <c r="H37" s="83"/>
      <c r="I37" s="72"/>
      <c r="J37" s="84"/>
      <c r="K37" s="72"/>
      <c r="L37" s="84"/>
      <c r="M37" s="72"/>
      <c r="N37" s="84"/>
      <c r="O37" s="72"/>
      <c r="P37" s="84"/>
      <c r="Q37" s="72"/>
      <c r="R37" s="84"/>
      <c r="S37" s="94"/>
      <c r="T37" s="87"/>
      <c r="U37" s="87"/>
    </row>
    <row r="38" spans="2:21" ht="14.5" outlineLevel="1">
      <c r="B38" s="47" t="s">
        <v>360</v>
      </c>
      <c r="C38" s="54" t="s">
        <v>544</v>
      </c>
      <c r="D38" s="81" t="s">
        <v>746</v>
      </c>
      <c r="E38" s="128" t="s">
        <v>543</v>
      </c>
      <c r="F38" s="82" t="s">
        <v>12</v>
      </c>
      <c r="G38" s="109">
        <v>500</v>
      </c>
      <c r="H38" s="83"/>
      <c r="I38" s="72"/>
      <c r="J38" s="84"/>
      <c r="K38" s="72"/>
      <c r="L38" s="84"/>
      <c r="M38" s="72"/>
      <c r="N38" s="84"/>
      <c r="O38" s="72"/>
      <c r="P38" s="84"/>
      <c r="Q38" s="72"/>
      <c r="R38" s="84"/>
      <c r="S38" s="94"/>
      <c r="T38" s="87"/>
      <c r="U38" s="87"/>
    </row>
    <row r="39" spans="2:21" ht="29" outlineLevel="1">
      <c r="B39" s="47" t="s">
        <v>360</v>
      </c>
      <c r="C39" s="54" t="s">
        <v>544</v>
      </c>
      <c r="D39" s="81" t="s">
        <v>747</v>
      </c>
      <c r="E39" s="128" t="s">
        <v>543</v>
      </c>
      <c r="F39" s="82" t="s">
        <v>515</v>
      </c>
      <c r="G39" s="109">
        <v>10</v>
      </c>
      <c r="H39" s="83"/>
      <c r="I39" s="72"/>
      <c r="J39" s="84"/>
      <c r="K39" s="72"/>
      <c r="L39" s="84"/>
      <c r="M39" s="72"/>
      <c r="N39" s="84"/>
      <c r="O39" s="72"/>
      <c r="P39" s="84"/>
      <c r="Q39" s="72"/>
      <c r="R39" s="84"/>
      <c r="S39" s="94"/>
      <c r="T39" s="87"/>
      <c r="U39" s="87"/>
    </row>
    <row r="40" spans="2:21" ht="14.5" outlineLevel="1">
      <c r="B40" s="47" t="s">
        <v>360</v>
      </c>
      <c r="C40" s="54" t="s">
        <v>544</v>
      </c>
      <c r="D40" s="74" t="s">
        <v>739</v>
      </c>
      <c r="E40" s="128" t="s">
        <v>553</v>
      </c>
      <c r="F40" s="73" t="s">
        <v>521</v>
      </c>
      <c r="G40" s="109">
        <v>3</v>
      </c>
      <c r="H40" s="83"/>
      <c r="I40" s="72"/>
      <c r="J40" s="84"/>
      <c r="K40" s="72"/>
      <c r="L40" s="84"/>
      <c r="M40" s="72"/>
      <c r="N40" s="84"/>
      <c r="O40" s="72"/>
      <c r="P40" s="84"/>
      <c r="Q40" s="72"/>
      <c r="R40" s="84"/>
      <c r="S40" s="94"/>
      <c r="T40" s="87"/>
      <c r="U40" s="87"/>
    </row>
    <row r="41" spans="2:21" ht="14.5" outlineLevel="1">
      <c r="B41" s="47" t="s">
        <v>360</v>
      </c>
      <c r="C41" s="54" t="s">
        <v>544</v>
      </c>
      <c r="D41" s="86" t="s">
        <v>748</v>
      </c>
      <c r="E41" s="129" t="s">
        <v>543</v>
      </c>
      <c r="F41" s="85" t="s">
        <v>532</v>
      </c>
      <c r="G41" s="109">
        <v>1</v>
      </c>
      <c r="H41" s="83"/>
      <c r="I41" s="72"/>
      <c r="J41" s="84"/>
      <c r="K41" s="72"/>
      <c r="L41" s="84"/>
      <c r="M41" s="72"/>
      <c r="N41" s="84"/>
      <c r="O41" s="72"/>
      <c r="P41" s="84"/>
      <c r="Q41" s="72"/>
      <c r="R41" s="84"/>
      <c r="S41" s="94"/>
      <c r="T41" s="87"/>
      <c r="U41" s="87"/>
    </row>
    <row r="42" spans="2:21" ht="14.5" outlineLevel="1">
      <c r="B42" s="47" t="s">
        <v>360</v>
      </c>
      <c r="C42" s="76" t="s">
        <v>524</v>
      </c>
      <c r="D42" s="90" t="s">
        <v>533</v>
      </c>
      <c r="E42" s="129" t="s">
        <v>539</v>
      </c>
      <c r="F42" s="91" t="s">
        <v>532</v>
      </c>
      <c r="G42" s="109">
        <v>12</v>
      </c>
      <c r="H42" s="83"/>
      <c r="I42" s="72"/>
      <c r="J42" s="84"/>
      <c r="K42" s="72"/>
      <c r="L42" s="84"/>
      <c r="M42" s="72"/>
      <c r="N42" s="84"/>
      <c r="O42" s="72"/>
      <c r="P42" s="84"/>
      <c r="Q42" s="72"/>
      <c r="R42" s="84"/>
      <c r="S42" s="94"/>
      <c r="T42" s="87"/>
      <c r="U42" s="87"/>
    </row>
    <row r="43" spans="2:21" ht="29" outlineLevel="1">
      <c r="B43" s="47" t="s">
        <v>360</v>
      </c>
      <c r="C43" s="76" t="s">
        <v>524</v>
      </c>
      <c r="D43" s="86" t="s">
        <v>538</v>
      </c>
      <c r="E43" s="129" t="s">
        <v>539</v>
      </c>
      <c r="F43" s="85" t="s">
        <v>521</v>
      </c>
      <c r="G43" s="109">
        <v>1</v>
      </c>
      <c r="H43" s="83"/>
      <c r="I43" s="72"/>
      <c r="J43" s="84"/>
      <c r="K43" s="72"/>
      <c r="L43" s="84"/>
      <c r="M43" s="72"/>
      <c r="N43" s="84"/>
      <c r="O43" s="72"/>
      <c r="P43" s="84"/>
      <c r="Q43" s="72"/>
      <c r="R43" s="84"/>
      <c r="S43" s="94"/>
      <c r="T43" s="87"/>
      <c r="U43" s="104"/>
    </row>
    <row r="44" spans="2:21" ht="14.5" outlineLevel="1">
      <c r="B44" s="47" t="s">
        <v>360</v>
      </c>
      <c r="C44" s="76" t="s">
        <v>524</v>
      </c>
      <c r="D44" s="86" t="s">
        <v>540</v>
      </c>
      <c r="E44" s="129" t="s">
        <v>543</v>
      </c>
      <c r="F44" s="85" t="s">
        <v>542</v>
      </c>
      <c r="G44" s="109">
        <v>42</v>
      </c>
      <c r="H44" s="83"/>
      <c r="I44" s="72"/>
      <c r="J44" s="84"/>
      <c r="K44" s="72"/>
      <c r="L44" s="84"/>
      <c r="M44" s="72"/>
      <c r="N44" s="84"/>
      <c r="O44" s="72"/>
      <c r="P44" s="84"/>
      <c r="Q44" s="72"/>
      <c r="R44" s="84"/>
      <c r="S44" s="94"/>
      <c r="T44" s="87"/>
      <c r="U44" s="87"/>
    </row>
    <row r="45" spans="2:21" ht="14.5" outlineLevel="1">
      <c r="B45" s="47" t="s">
        <v>360</v>
      </c>
      <c r="C45" s="76" t="s">
        <v>524</v>
      </c>
      <c r="D45" s="86" t="s">
        <v>541</v>
      </c>
      <c r="E45" s="129" t="s">
        <v>543</v>
      </c>
      <c r="F45" s="85" t="s">
        <v>542</v>
      </c>
      <c r="G45" s="109">
        <f>42*4</f>
        <v>168</v>
      </c>
      <c r="H45" s="120"/>
      <c r="I45" s="121"/>
      <c r="J45" s="122"/>
      <c r="K45" s="121"/>
      <c r="L45" s="122"/>
      <c r="M45" s="121"/>
      <c r="N45" s="122"/>
      <c r="O45" s="121"/>
      <c r="P45" s="122"/>
      <c r="Q45" s="121"/>
      <c r="R45" s="122"/>
      <c r="S45" s="94"/>
      <c r="T45" s="87"/>
      <c r="U45" s="87"/>
    </row>
    <row r="46" spans="2:21" ht="14.5" outlineLevel="1">
      <c r="B46" s="47" t="s">
        <v>360</v>
      </c>
      <c r="C46" s="76" t="s">
        <v>524</v>
      </c>
      <c r="D46" s="86" t="s">
        <v>744</v>
      </c>
      <c r="E46" s="129" t="s">
        <v>543</v>
      </c>
      <c r="F46" s="85" t="s">
        <v>542</v>
      </c>
      <c r="G46" s="109">
        <v>1</v>
      </c>
      <c r="H46" s="120"/>
      <c r="I46" s="121"/>
      <c r="J46" s="122"/>
      <c r="K46" s="121"/>
      <c r="L46" s="122"/>
      <c r="M46" s="121"/>
      <c r="N46" s="122"/>
      <c r="O46" s="121"/>
      <c r="P46" s="122"/>
      <c r="Q46" s="121"/>
      <c r="R46" s="122"/>
      <c r="S46" s="94"/>
      <c r="T46" s="87"/>
      <c r="U46" s="87"/>
    </row>
    <row r="47" spans="2:21" ht="14.5" outlineLevel="1">
      <c r="B47" s="47" t="s">
        <v>360</v>
      </c>
      <c r="C47" s="76" t="s">
        <v>524</v>
      </c>
      <c r="D47" s="86"/>
      <c r="E47" s="129"/>
      <c r="F47" s="85"/>
      <c r="G47" s="109"/>
      <c r="H47" s="120"/>
      <c r="I47" s="121"/>
      <c r="J47" s="122"/>
      <c r="K47" s="121"/>
      <c r="L47" s="122"/>
      <c r="M47" s="121"/>
      <c r="N47" s="122"/>
      <c r="O47" s="121"/>
      <c r="P47" s="122"/>
      <c r="Q47" s="121"/>
      <c r="R47" s="122"/>
      <c r="S47" s="94"/>
      <c r="T47" s="87"/>
      <c r="U47" s="87"/>
    </row>
    <row r="48" spans="2:21" ht="14.5" outlineLevel="1">
      <c r="B48" s="88"/>
      <c r="C48" s="89"/>
      <c r="D48" s="86"/>
      <c r="E48" s="129"/>
      <c r="F48" s="85"/>
      <c r="G48" s="109"/>
      <c r="H48" s="120"/>
      <c r="I48" s="121"/>
      <c r="J48" s="122"/>
      <c r="K48" s="121"/>
      <c r="L48" s="122"/>
      <c r="M48" s="121"/>
      <c r="N48" s="122"/>
      <c r="O48" s="121"/>
      <c r="P48" s="122"/>
      <c r="Q48" s="121"/>
      <c r="R48" s="84"/>
      <c r="S48" s="94"/>
      <c r="T48" s="87"/>
      <c r="U48" s="87"/>
    </row>
    <row r="49" spans="2:21" ht="14.5">
      <c r="B49" s="358" t="s">
        <v>8</v>
      </c>
      <c r="C49" s="359"/>
      <c r="D49" s="61"/>
      <c r="E49" s="131"/>
      <c r="F49" s="61"/>
      <c r="G49" s="78"/>
      <c r="H49" s="62"/>
      <c r="I49" s="70">
        <f>+SUM(I10:I48)</f>
        <v>0</v>
      </c>
      <c r="J49" s="62"/>
      <c r="K49" s="70">
        <f>+SUM(K10:K48)</f>
        <v>0</v>
      </c>
      <c r="L49" s="62"/>
      <c r="M49" s="70">
        <f>+SUM(M10:M48)</f>
        <v>0</v>
      </c>
      <c r="N49" s="62"/>
      <c r="O49" s="70">
        <f>+SUM(O10:O48)</f>
        <v>0</v>
      </c>
      <c r="P49" s="62"/>
      <c r="Q49" s="70">
        <f>+SUM(Q10:Q48)</f>
        <v>0</v>
      </c>
      <c r="R49" s="62"/>
      <c r="S49" s="70">
        <f>+SUM(S10:S48)</f>
        <v>0</v>
      </c>
      <c r="T49" s="62"/>
      <c r="U49" s="70">
        <f>+SUM(U10:U48)</f>
        <v>0</v>
      </c>
    </row>
    <row r="50" spans="2:21" ht="14.5">
      <c r="B50" s="360" t="s">
        <v>9</v>
      </c>
      <c r="C50" s="361"/>
      <c r="D50" s="63"/>
      <c r="E50" s="132"/>
      <c r="F50" s="63"/>
      <c r="G50" s="79"/>
      <c r="H50" s="63"/>
      <c r="I50" s="64" t="e">
        <f>+I49/U49</f>
        <v>#DIV/0!</v>
      </c>
      <c r="J50" s="63"/>
      <c r="K50" s="64" t="e">
        <f>+K49/U49</f>
        <v>#DIV/0!</v>
      </c>
      <c r="L50" s="63"/>
      <c r="M50" s="64" t="e">
        <f>+M49/U49</f>
        <v>#DIV/0!</v>
      </c>
      <c r="N50" s="63"/>
      <c r="O50" s="64" t="e">
        <f>+O49/U49</f>
        <v>#DIV/0!</v>
      </c>
      <c r="P50" s="63"/>
      <c r="Q50" s="64" t="e">
        <f>+Q49/U49</f>
        <v>#DIV/0!</v>
      </c>
      <c r="R50" s="63"/>
      <c r="S50" s="64" t="e">
        <f>+S49/U49</f>
        <v>#DIV/0!</v>
      </c>
      <c r="T50" s="63"/>
      <c r="U50" s="64" t="e">
        <f>+U49/U49</f>
        <v>#DIV/0!</v>
      </c>
    </row>
    <row r="51" spans="6:17" ht="15.5">
      <c r="F51" s="66"/>
      <c r="G51" s="80"/>
      <c r="I51" s="24"/>
      <c r="J51" s="24"/>
      <c r="K51" s="24"/>
      <c r="M51" s="24"/>
      <c r="O51" s="24"/>
      <c r="Q51" s="65"/>
    </row>
    <row r="53" spans="21:21" ht="15.5">
      <c r="U53" s="105"/>
    </row>
    <row r="54" spans="21:21" ht="15.5">
      <c r="U54" s="105"/>
    </row>
    <row r="55" spans="21:21" ht="15.5">
      <c r="U55" s="105"/>
    </row>
  </sheetData>
  <sheetProtection insertRows="0" deleteRows="0"/>
  <autoFilter ref="U1:U55"/>
  <mergeCells count="6">
    <mergeCell ref="T7:U7"/>
    <mergeCell ref="B49:C49"/>
    <mergeCell ref="B50:C50"/>
    <mergeCell ref="B7:G7"/>
    <mergeCell ref="H7:Q7"/>
    <mergeCell ref="R7:S7"/>
  </mergeCells>
  <pageMargins left="0.7086614173228347" right="0.7086614173228347" top="0.7480314960629921" bottom="0.7480314960629921" header="0.31496062992125984" footer="0.31496062992125984"/>
  <pageSetup fitToHeight="4" orientation="landscape" paperSize="8" scale="67" r:id="rId5"/>
  <headerFooter>
    <oddFooter>&amp;C&amp;1#&amp;"Calibri"&amp;11&amp;KA80000PUBLIC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9" r:id="rId1" name="Button 11">
              <controlPr defaultSize="0" print="0" autoLine="0" autoPict="0">
                <macro>[0]!Sheet12.UnhideRowsByZero</macro>
                <anchor moveWithCells="1" sizeWithCells="1">
                  <from>
                    <xdr:col>3</xdr:col>
                    <xdr:colOff>603250</xdr:colOff>
                    <xdr:row>1</xdr:row>
                    <xdr:rowOff>184150</xdr:rowOff>
                  </from>
                  <to>
                    <xdr:col>3</xdr:col>
                    <xdr:colOff>1854200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2" name="Button 12">
              <controlPr defaultSize="0" print="0" autoLine="0" autoPict="0">
                <macro>[0]!Sheet12.UnhideRows</macro>
                <anchor moveWithCells="1" sizeWithCells="1">
                  <from>
                    <xdr:col>4</xdr:col>
                    <xdr:colOff>63500</xdr:colOff>
                    <xdr:row>1</xdr:row>
                    <xdr:rowOff>184150</xdr:rowOff>
                  </from>
                  <to>
                    <xdr:col>5</xdr:col>
                    <xdr:colOff>336550</xdr:colOff>
                    <xdr:row>3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EBE12D-C846-410C-B6D2-DFFF5673F446}">
  <sheetPr>
    <tabColor rgb="FFFF0000"/>
    <outlinePr summaryBelow="0"/>
    <pageSetUpPr fitToPage="1"/>
  </sheetPr>
  <dimension ref="A2:W94"/>
  <sheetViews>
    <sheetView showGridLines="0" zoomScale="69" zoomScaleNormal="69" workbookViewId="0" topLeftCell="A1">
      <pane ySplit="9" topLeftCell="A28" activePane="bottomLeft" state="frozen"/>
      <selection pane="topLeft" activeCell="A1" sqref="A1"/>
      <selection pane="bottomLeft" activeCell="B2" sqref="B2"/>
    </sheetView>
  </sheetViews>
  <sheetFormatPr defaultColWidth="16.904285714285717" defaultRowHeight="14.5" outlineLevelRow="1"/>
  <cols>
    <col min="1" max="1" width="3.142857142857143" style="22" customWidth="1"/>
    <col min="2" max="2" width="27.857142857142858" style="22" customWidth="1"/>
    <col min="3" max="3" width="32.142857142857146" style="22" customWidth="1"/>
    <col min="4" max="4" width="52.142857142857146" style="22" customWidth="1"/>
    <col min="5" max="5" width="18.428571428571427" style="22" customWidth="1"/>
    <col min="6" max="6" width="5.857142857142857" style="23" customWidth="1"/>
    <col min="7" max="7" width="15.428571428571429" style="139" customWidth="1"/>
    <col min="8" max="8" width="25.428571428571427" style="140" customWidth="1"/>
    <col min="9" max="9" width="30.857142857142858" style="140" customWidth="1"/>
    <col min="10" max="10" width="12" style="141" hidden="1" customWidth="1"/>
    <col min="11" max="11" width="11.428571428571429" style="142" hidden="1" customWidth="1"/>
    <col min="12" max="12" width="15.142857142857142" style="25" hidden="1" customWidth="1"/>
    <col min="13" max="13" width="15.142857142857142" style="142" hidden="1" customWidth="1"/>
    <col min="14" max="14" width="12.142857142857142" style="25" hidden="1" customWidth="1"/>
    <col min="15" max="15" width="12.142857142857142" style="142" hidden="1" customWidth="1"/>
    <col min="16" max="16" width="12" style="25" hidden="1" customWidth="1"/>
    <col min="17" max="17" width="14.428571428571429" style="142" hidden="1" customWidth="1"/>
    <col min="18" max="19" width="13.857142857142858" style="142" hidden="1" customWidth="1"/>
    <col min="20" max="20" width="12" style="143" hidden="1" customWidth="1"/>
    <col min="21" max="21" width="11.428571428571429" style="141" hidden="1" customWidth="1"/>
    <col min="22" max="22" width="11.428571428571429" style="141" customWidth="1"/>
    <col min="23" max="23" width="16.428571428571427" style="141" customWidth="1"/>
    <col min="24" max="16384" width="16.857142857142858" style="22"/>
  </cols>
  <sheetData>
    <row r="2" spans="1:4" ht="21">
      <c r="A2" s="21"/>
      <c r="B2" s="136" t="s">
        <v>125</v>
      </c>
      <c r="C2" s="137"/>
      <c r="D2" s="138"/>
    </row>
    <row r="3" spans="1:4" ht="21">
      <c r="A3" s="21"/>
      <c r="B3" s="144" t="s">
        <v>616</v>
      </c>
      <c r="C3" s="145" t="s">
        <v>751</v>
      </c>
      <c r="D3" s="26"/>
    </row>
    <row r="4" spans="2:3" ht="21">
      <c r="B4" s="146" t="s">
        <v>617</v>
      </c>
      <c r="C4" s="146"/>
    </row>
    <row r="5" spans="2:3" ht="21">
      <c r="B5" s="146" t="s">
        <v>618</v>
      </c>
      <c r="C5" s="147">
        <v>45821</v>
      </c>
    </row>
    <row r="6" spans="1:3" ht="14.5">
      <c r="A6" s="21"/>
      <c r="B6" s="27"/>
      <c r="C6" s="21"/>
    </row>
    <row r="7" spans="2:23" ht="14.5">
      <c r="B7" s="374" t="s">
        <v>2</v>
      </c>
      <c r="C7" s="375"/>
      <c r="D7" s="375"/>
      <c r="E7" s="375"/>
      <c r="F7" s="375"/>
      <c r="G7" s="376"/>
      <c r="H7" s="377" t="s">
        <v>554</v>
      </c>
      <c r="I7" s="378"/>
      <c r="J7" s="379" t="s">
        <v>0</v>
      </c>
      <c r="K7" s="380"/>
      <c r="L7" s="381"/>
      <c r="M7" s="380"/>
      <c r="N7" s="381"/>
      <c r="O7" s="380"/>
      <c r="P7" s="381"/>
      <c r="Q7" s="380"/>
      <c r="R7" s="380"/>
      <c r="S7" s="380"/>
      <c r="T7" s="382" t="s">
        <v>1</v>
      </c>
      <c r="U7" s="383"/>
      <c r="V7" s="369" t="s">
        <v>10</v>
      </c>
      <c r="W7" s="369"/>
    </row>
    <row r="8" spans="6:23" ht="14.5">
      <c r="F8" s="22"/>
      <c r="G8" s="148"/>
      <c r="H8" s="22"/>
      <c r="I8" s="22"/>
      <c r="J8" s="30"/>
      <c r="K8" s="149"/>
      <c r="L8" s="31"/>
      <c r="M8" s="150"/>
      <c r="N8" s="30"/>
      <c r="O8" s="149"/>
      <c r="P8" s="31"/>
      <c r="Q8" s="150"/>
      <c r="R8" s="149"/>
      <c r="S8" s="149"/>
      <c r="T8" s="30"/>
      <c r="U8" s="149"/>
      <c r="V8" s="150"/>
      <c r="W8" s="150"/>
    </row>
    <row r="9" spans="2:23" ht="58">
      <c r="B9" s="151" t="s">
        <v>3</v>
      </c>
      <c r="C9" s="152" t="s">
        <v>4</v>
      </c>
      <c r="D9" s="152" t="s">
        <v>5</v>
      </c>
      <c r="E9" s="153" t="s">
        <v>136</v>
      </c>
      <c r="F9" s="153" t="s">
        <v>6</v>
      </c>
      <c r="G9" s="154" t="s">
        <v>7</v>
      </c>
      <c r="H9" s="155" t="s">
        <v>555</v>
      </c>
      <c r="I9" s="156" t="s">
        <v>556</v>
      </c>
      <c r="J9" s="157" t="s">
        <v>491</v>
      </c>
      <c r="K9" s="157" t="s">
        <v>492</v>
      </c>
      <c r="L9" s="158" t="s">
        <v>493</v>
      </c>
      <c r="M9" s="159" t="s">
        <v>494</v>
      </c>
      <c r="N9" s="160" t="s">
        <v>495</v>
      </c>
      <c r="O9" s="161" t="s">
        <v>496</v>
      </c>
      <c r="P9" s="162" t="s">
        <v>497</v>
      </c>
      <c r="Q9" s="163" t="s">
        <v>498</v>
      </c>
      <c r="R9" s="164" t="s">
        <v>499</v>
      </c>
      <c r="S9" s="165" t="s">
        <v>500</v>
      </c>
      <c r="T9" s="166" t="s">
        <v>501</v>
      </c>
      <c r="U9" s="167" t="s">
        <v>502</v>
      </c>
      <c r="V9" s="168" t="s">
        <v>503</v>
      </c>
      <c r="W9" s="159" t="s">
        <v>504</v>
      </c>
    </row>
    <row r="10" spans="2:23" ht="14.5" hidden="1" collapsed="1">
      <c r="B10" s="110" t="s">
        <v>750</v>
      </c>
      <c r="C10" s="169"/>
      <c r="D10" s="170"/>
      <c r="E10" s="170"/>
      <c r="F10" s="171"/>
      <c r="G10" s="172"/>
      <c r="H10" s="173"/>
      <c r="I10" s="174"/>
      <c r="J10" s="175"/>
      <c r="K10" s="95"/>
      <c r="L10" s="99"/>
      <c r="M10" s="95"/>
      <c r="N10" s="99"/>
      <c r="O10" s="95"/>
      <c r="P10" s="99"/>
      <c r="Q10" s="95"/>
      <c r="R10" s="95"/>
      <c r="S10" s="92"/>
      <c r="T10" s="176"/>
      <c r="U10" s="177"/>
      <c r="V10" s="178"/>
      <c r="W10" s="95"/>
    </row>
    <row r="11" spans="2:23" ht="14.5" hidden="1" outlineLevel="1">
      <c r="B11" s="179" t="str">
        <f>B10</f>
        <v>01.OUTSIDE LOW VOLTAGE LINE</v>
      </c>
      <c r="C11" s="180" t="s">
        <v>308</v>
      </c>
      <c r="D11" s="181"/>
      <c r="E11" s="182"/>
      <c r="F11" s="183"/>
      <c r="G11" s="184"/>
      <c r="H11" s="183"/>
      <c r="I11" s="185"/>
      <c r="J11" s="186"/>
      <c r="K11" s="97"/>
      <c r="L11" s="87"/>
      <c r="M11" s="97"/>
      <c r="N11" s="87"/>
      <c r="O11" s="97"/>
      <c r="P11" s="87"/>
      <c r="Q11" s="97"/>
      <c r="R11" s="96"/>
      <c r="S11" s="93"/>
      <c r="T11" s="187"/>
      <c r="U11" s="188"/>
      <c r="V11" s="189"/>
      <c r="W11" s="97"/>
    </row>
    <row r="12" spans="2:23" ht="14.5" hidden="1" outlineLevel="1">
      <c r="B12" s="179" t="str">
        <f>B11</f>
        <v>01.OUTSIDE LOW VOLTAGE LINE</v>
      </c>
      <c r="C12" s="190" t="str">
        <f>C11</f>
        <v>01.01.CABLE &amp; ACCESSORIES</v>
      </c>
      <c r="D12" s="138"/>
      <c r="E12" s="138"/>
      <c r="F12" s="191"/>
      <c r="G12" s="192"/>
      <c r="H12" s="85"/>
      <c r="I12" s="193"/>
      <c r="J12" s="120"/>
      <c r="K12" s="87"/>
      <c r="L12" s="122"/>
      <c r="M12" s="87"/>
      <c r="N12" s="122"/>
      <c r="O12" s="87"/>
      <c r="P12" s="122"/>
      <c r="Q12" s="87"/>
      <c r="R12" s="87"/>
      <c r="S12" s="87"/>
      <c r="T12" s="194"/>
      <c r="U12" s="121"/>
      <c r="V12" s="195"/>
      <c r="W12" s="87"/>
    </row>
    <row r="13" spans="2:23" ht="14.5" hidden="1" outlineLevel="1">
      <c r="B13" s="179" t="str">
        <f>B12</f>
        <v>01.OUTSIDE LOW VOLTAGE LINE</v>
      </c>
      <c r="C13" s="190" t="str">
        <f>C12</f>
        <v>01.01.CABLE &amp; ACCESSORIES</v>
      </c>
      <c r="D13" s="138"/>
      <c r="E13" s="138"/>
      <c r="F13" s="191"/>
      <c r="G13" s="192"/>
      <c r="H13" s="85"/>
      <c r="I13" s="193"/>
      <c r="J13" s="120"/>
      <c r="K13" s="87"/>
      <c r="L13" s="122"/>
      <c r="M13" s="87"/>
      <c r="N13" s="122"/>
      <c r="O13" s="87"/>
      <c r="P13" s="122"/>
      <c r="Q13" s="87"/>
      <c r="R13" s="87"/>
      <c r="S13" s="87"/>
      <c r="T13" s="194"/>
      <c r="U13" s="121"/>
      <c r="V13" s="195"/>
      <c r="W13" s="87"/>
    </row>
    <row r="14" spans="2:23" ht="14.5" hidden="1" outlineLevel="1">
      <c r="B14" s="179" t="str">
        <f>B11</f>
        <v>01.OUTSIDE LOW VOLTAGE LINE</v>
      </c>
      <c r="C14" s="180" t="s">
        <v>309</v>
      </c>
      <c r="D14" s="181"/>
      <c r="E14" s="182"/>
      <c r="F14" s="183"/>
      <c r="G14" s="184"/>
      <c r="H14" s="183"/>
      <c r="I14" s="185"/>
      <c r="J14" s="186"/>
      <c r="K14" s="97"/>
      <c r="L14" s="87"/>
      <c r="M14" s="97"/>
      <c r="N14" s="87"/>
      <c r="O14" s="97"/>
      <c r="P14" s="87"/>
      <c r="Q14" s="97"/>
      <c r="R14" s="96"/>
      <c r="S14" s="93"/>
      <c r="T14" s="187"/>
      <c r="U14" s="188"/>
      <c r="V14" s="189"/>
      <c r="W14" s="97"/>
    </row>
    <row r="15" spans="2:23" ht="14.5" hidden="1" collapsed="1">
      <c r="B15" s="110" t="s">
        <v>310</v>
      </c>
      <c r="C15" s="169"/>
      <c r="D15" s="170"/>
      <c r="E15" s="170"/>
      <c r="F15" s="171"/>
      <c r="G15" s="172"/>
      <c r="H15" s="173"/>
      <c r="I15" s="174"/>
      <c r="J15" s="175"/>
      <c r="K15" s="95"/>
      <c r="L15" s="99"/>
      <c r="M15" s="95"/>
      <c r="N15" s="99"/>
      <c r="O15" s="95"/>
      <c r="P15" s="99"/>
      <c r="Q15" s="95"/>
      <c r="R15" s="95"/>
      <c r="S15" s="92"/>
      <c r="T15" s="176"/>
      <c r="U15" s="177"/>
      <c r="V15" s="178"/>
      <c r="W15" s="95"/>
    </row>
    <row r="16" spans="2:23" ht="14.5" hidden="1" outlineLevel="1">
      <c r="B16" s="179" t="str">
        <f>B15</f>
        <v>02.MEDIUM VOLTAGE SYSTEM</v>
      </c>
      <c r="C16" s="180" t="s">
        <v>311</v>
      </c>
      <c r="D16" s="181"/>
      <c r="E16" s="182"/>
      <c r="F16" s="183"/>
      <c r="G16" s="184"/>
      <c r="H16" s="183"/>
      <c r="I16" s="185"/>
      <c r="J16" s="186"/>
      <c r="K16" s="97"/>
      <c r="L16" s="87"/>
      <c r="M16" s="97"/>
      <c r="N16" s="87"/>
      <c r="O16" s="97"/>
      <c r="P16" s="87"/>
      <c r="Q16" s="97"/>
      <c r="R16" s="96"/>
      <c r="S16" s="93"/>
      <c r="T16" s="187"/>
      <c r="U16" s="188"/>
      <c r="V16" s="189"/>
      <c r="W16" s="97"/>
    </row>
    <row r="17" spans="2:23" ht="14.5" hidden="1" outlineLevel="1">
      <c r="B17" s="179" t="str">
        <f>B16</f>
        <v>02.MEDIUM VOLTAGE SYSTEM</v>
      </c>
      <c r="C17" s="180" t="s">
        <v>312</v>
      </c>
      <c r="D17" s="181"/>
      <c r="E17" s="182"/>
      <c r="F17" s="183"/>
      <c r="G17" s="184"/>
      <c r="H17" s="183"/>
      <c r="I17" s="185"/>
      <c r="J17" s="186"/>
      <c r="K17" s="97"/>
      <c r="L17" s="87"/>
      <c r="M17" s="97"/>
      <c r="N17" s="87"/>
      <c r="O17" s="97"/>
      <c r="P17" s="87"/>
      <c r="Q17" s="97"/>
      <c r="R17" s="96"/>
      <c r="S17" s="93"/>
      <c r="T17" s="187"/>
      <c r="U17" s="188"/>
      <c r="V17" s="189"/>
      <c r="W17" s="97"/>
    </row>
    <row r="18" spans="2:23" ht="14.5" hidden="1" outlineLevel="1">
      <c r="B18" s="179" t="str">
        <f>B17</f>
        <v>02.MEDIUM VOLTAGE SYSTEM</v>
      </c>
      <c r="C18" s="180" t="s">
        <v>313</v>
      </c>
      <c r="D18" s="181"/>
      <c r="E18" s="182"/>
      <c r="F18" s="183"/>
      <c r="G18" s="184"/>
      <c r="H18" s="183"/>
      <c r="I18" s="185"/>
      <c r="J18" s="186"/>
      <c r="K18" s="97"/>
      <c r="L18" s="87"/>
      <c r="M18" s="97"/>
      <c r="N18" s="87"/>
      <c r="O18" s="97"/>
      <c r="P18" s="87"/>
      <c r="Q18" s="97"/>
      <c r="R18" s="96"/>
      <c r="S18" s="93"/>
      <c r="T18" s="187"/>
      <c r="U18" s="188"/>
      <c r="V18" s="189"/>
      <c r="W18" s="97"/>
    </row>
    <row r="19" spans="2:23" ht="14.5" hidden="1" outlineLevel="1">
      <c r="B19" s="179" t="str">
        <f>B18</f>
        <v>02.MEDIUM VOLTAGE SYSTEM</v>
      </c>
      <c r="C19" s="180" t="s">
        <v>200</v>
      </c>
      <c r="D19" s="181"/>
      <c r="E19" s="182"/>
      <c r="F19" s="183"/>
      <c r="G19" s="184"/>
      <c r="H19" s="183"/>
      <c r="I19" s="185"/>
      <c r="J19" s="186"/>
      <c r="K19" s="97"/>
      <c r="L19" s="87"/>
      <c r="M19" s="97"/>
      <c r="N19" s="87"/>
      <c r="O19" s="97"/>
      <c r="P19" s="87"/>
      <c r="Q19" s="97"/>
      <c r="R19" s="96"/>
      <c r="S19" s="93"/>
      <c r="T19" s="187"/>
      <c r="U19" s="188"/>
      <c r="V19" s="189"/>
      <c r="W19" s="97"/>
    </row>
    <row r="20" spans="2:23" ht="14.5" hidden="1" collapsed="1">
      <c r="B20" s="110" t="s">
        <v>317</v>
      </c>
      <c r="C20" s="169"/>
      <c r="D20" s="170"/>
      <c r="E20" s="170"/>
      <c r="F20" s="171"/>
      <c r="G20" s="172"/>
      <c r="H20" s="173"/>
      <c r="I20" s="174"/>
      <c r="J20" s="175"/>
      <c r="K20" s="95"/>
      <c r="L20" s="99"/>
      <c r="M20" s="95"/>
      <c r="N20" s="99"/>
      <c r="O20" s="95"/>
      <c r="P20" s="99"/>
      <c r="Q20" s="95"/>
      <c r="R20" s="95"/>
      <c r="S20" s="92"/>
      <c r="T20" s="176"/>
      <c r="U20" s="177"/>
      <c r="V20" s="178"/>
      <c r="W20" s="95"/>
    </row>
    <row r="21" spans="2:23" ht="14.5" hidden="1" outlineLevel="1">
      <c r="B21" s="179" t="str">
        <f>B20</f>
        <v>03.STABILIZATOR SYSTEM</v>
      </c>
      <c r="C21" s="180" t="s">
        <v>314</v>
      </c>
      <c r="D21" s="181"/>
      <c r="E21" s="182"/>
      <c r="F21" s="183"/>
      <c r="G21" s="184"/>
      <c r="H21" s="183"/>
      <c r="I21" s="185"/>
      <c r="J21" s="186"/>
      <c r="K21" s="97"/>
      <c r="L21" s="87"/>
      <c r="M21" s="97"/>
      <c r="N21" s="87"/>
      <c r="O21" s="97"/>
      <c r="P21" s="87"/>
      <c r="Q21" s="97"/>
      <c r="R21" s="96"/>
      <c r="S21" s="93"/>
      <c r="T21" s="187"/>
      <c r="U21" s="188"/>
      <c r="V21" s="189"/>
      <c r="W21" s="97"/>
    </row>
    <row r="22" spans="2:23" ht="14.5" hidden="1" outlineLevel="1">
      <c r="B22" s="179" t="str">
        <f>B21</f>
        <v>03.STABILIZATOR SYSTEM</v>
      </c>
      <c r="C22" s="180" t="s">
        <v>315</v>
      </c>
      <c r="D22" s="181"/>
      <c r="E22" s="182"/>
      <c r="F22" s="183"/>
      <c r="G22" s="184"/>
      <c r="H22" s="183"/>
      <c r="I22" s="185"/>
      <c r="J22" s="186"/>
      <c r="K22" s="97"/>
      <c r="L22" s="87"/>
      <c r="M22" s="97"/>
      <c r="N22" s="87"/>
      <c r="O22" s="97"/>
      <c r="P22" s="87"/>
      <c r="Q22" s="97"/>
      <c r="R22" s="96"/>
      <c r="S22" s="93"/>
      <c r="T22" s="187"/>
      <c r="U22" s="188"/>
      <c r="V22" s="189"/>
      <c r="W22" s="97"/>
    </row>
    <row r="23" spans="2:23" ht="14.5" hidden="1" outlineLevel="1">
      <c r="B23" s="179" t="str">
        <f>B22</f>
        <v>03.STABILIZATOR SYSTEM</v>
      </c>
      <c r="C23" s="180" t="s">
        <v>316</v>
      </c>
      <c r="D23" s="181"/>
      <c r="E23" s="182"/>
      <c r="F23" s="183"/>
      <c r="G23" s="184"/>
      <c r="H23" s="183"/>
      <c r="I23" s="185"/>
      <c r="J23" s="186"/>
      <c r="K23" s="97"/>
      <c r="L23" s="87"/>
      <c r="M23" s="97"/>
      <c r="N23" s="87"/>
      <c r="O23" s="97"/>
      <c r="P23" s="87"/>
      <c r="Q23" s="97"/>
      <c r="R23" s="96"/>
      <c r="S23" s="93"/>
      <c r="T23" s="187"/>
      <c r="U23" s="188"/>
      <c r="V23" s="189"/>
      <c r="W23" s="97"/>
    </row>
    <row r="24" spans="2:23" ht="14.5" hidden="1" collapsed="1">
      <c r="B24" s="110" t="s">
        <v>318</v>
      </c>
      <c r="C24" s="169"/>
      <c r="D24" s="170"/>
      <c r="E24" s="170"/>
      <c r="F24" s="171"/>
      <c r="G24" s="172"/>
      <c r="H24" s="173"/>
      <c r="I24" s="174"/>
      <c r="J24" s="175"/>
      <c r="K24" s="95"/>
      <c r="L24" s="99"/>
      <c r="M24" s="95"/>
      <c r="N24" s="99"/>
      <c r="O24" s="95"/>
      <c r="P24" s="99"/>
      <c r="Q24" s="95"/>
      <c r="R24" s="95"/>
      <c r="S24" s="92"/>
      <c r="T24" s="176"/>
      <c r="U24" s="177"/>
      <c r="V24" s="178"/>
      <c r="W24" s="95"/>
    </row>
    <row r="25" spans="2:23" ht="14.5" hidden="1" outlineLevel="1">
      <c r="B25" s="179" t="str">
        <f>B24</f>
        <v>04.GENERATOR SYSTEM</v>
      </c>
      <c r="C25" s="180" t="s">
        <v>319</v>
      </c>
      <c r="D25" s="181"/>
      <c r="E25" s="182"/>
      <c r="F25" s="183"/>
      <c r="G25" s="184"/>
      <c r="H25" s="183"/>
      <c r="I25" s="185"/>
      <c r="J25" s="186"/>
      <c r="K25" s="97"/>
      <c r="L25" s="87"/>
      <c r="M25" s="97"/>
      <c r="N25" s="87"/>
      <c r="O25" s="97"/>
      <c r="P25" s="87"/>
      <c r="Q25" s="97"/>
      <c r="R25" s="96"/>
      <c r="S25" s="93"/>
      <c r="T25" s="187"/>
      <c r="U25" s="188"/>
      <c r="V25" s="189"/>
      <c r="W25" s="97"/>
    </row>
    <row r="26" spans="2:23" ht="14.5" hidden="1" outlineLevel="1">
      <c r="B26" s="179" t="str">
        <f>B25</f>
        <v>04.GENERATOR SYSTEM</v>
      </c>
      <c r="C26" s="180" t="s">
        <v>320</v>
      </c>
      <c r="D26" s="181"/>
      <c r="E26" s="182"/>
      <c r="F26" s="183"/>
      <c r="G26" s="184"/>
      <c r="H26" s="183"/>
      <c r="I26" s="185"/>
      <c r="J26" s="186"/>
      <c r="K26" s="97"/>
      <c r="L26" s="87"/>
      <c r="M26" s="97"/>
      <c r="N26" s="87"/>
      <c r="O26" s="97"/>
      <c r="P26" s="87"/>
      <c r="Q26" s="97"/>
      <c r="R26" s="96"/>
      <c r="S26" s="93"/>
      <c r="T26" s="187"/>
      <c r="U26" s="188"/>
      <c r="V26" s="189"/>
      <c r="W26" s="97"/>
    </row>
    <row r="27" spans="2:23" ht="14.5" hidden="1" outlineLevel="1">
      <c r="B27" s="179" t="str">
        <f>B26</f>
        <v>04.GENERATOR SYSTEM</v>
      </c>
      <c r="C27" s="180" t="s">
        <v>189</v>
      </c>
      <c r="D27" s="181"/>
      <c r="E27" s="182"/>
      <c r="F27" s="183"/>
      <c r="G27" s="184"/>
      <c r="H27" s="183"/>
      <c r="I27" s="185"/>
      <c r="J27" s="186"/>
      <c r="K27" s="97"/>
      <c r="L27" s="87"/>
      <c r="M27" s="97"/>
      <c r="N27" s="87"/>
      <c r="O27" s="97"/>
      <c r="P27" s="87"/>
      <c r="Q27" s="97"/>
      <c r="R27" s="96"/>
      <c r="S27" s="93"/>
      <c r="T27" s="187"/>
      <c r="U27" s="188"/>
      <c r="V27" s="189"/>
      <c r="W27" s="97"/>
    </row>
    <row r="28" spans="2:23" ht="14.5">
      <c r="B28" s="110" t="s">
        <v>321</v>
      </c>
      <c r="C28" s="169"/>
      <c r="D28" s="170"/>
      <c r="E28" s="170"/>
      <c r="F28" s="171"/>
      <c r="G28" s="172"/>
      <c r="H28" s="173"/>
      <c r="I28" s="174"/>
      <c r="J28" s="175"/>
      <c r="K28" s="95"/>
      <c r="L28" s="99"/>
      <c r="M28" s="95"/>
      <c r="N28" s="99"/>
      <c r="O28" s="95"/>
      <c r="P28" s="99"/>
      <c r="Q28" s="95"/>
      <c r="R28" s="95"/>
      <c r="S28" s="92"/>
      <c r="T28" s="176"/>
      <c r="U28" s="177"/>
      <c r="V28" s="178"/>
      <c r="W28" s="95"/>
    </row>
    <row r="29" spans="2:23" ht="14.5" outlineLevel="1">
      <c r="B29" s="179" t="str">
        <f>B28</f>
        <v>05.LOW VOLTAGE SYSTEM</v>
      </c>
      <c r="C29" s="180" t="s">
        <v>322</v>
      </c>
      <c r="D29" s="181"/>
      <c r="E29" s="182"/>
      <c r="F29" s="183"/>
      <c r="G29" s="184"/>
      <c r="H29" s="183"/>
      <c r="I29" s="185"/>
      <c r="J29" s="186"/>
      <c r="K29" s="97"/>
      <c r="L29" s="87"/>
      <c r="M29" s="97"/>
      <c r="N29" s="87"/>
      <c r="O29" s="97"/>
      <c r="P29" s="87"/>
      <c r="Q29" s="97"/>
      <c r="R29" s="96"/>
      <c r="S29" s="93"/>
      <c r="T29" s="187"/>
      <c r="U29" s="188"/>
      <c r="V29" s="189"/>
      <c r="W29" s="97"/>
    </row>
    <row r="30" spans="2:23" ht="14.5" outlineLevel="1">
      <c r="B30" s="179" t="e">
        <f>#REF!</f>
        <v>#REF!</v>
      </c>
      <c r="C30" s="190" t="e">
        <f>#REF!</f>
        <v>#REF!</v>
      </c>
      <c r="D30" s="138" t="s">
        <v>557</v>
      </c>
      <c r="E30" s="138" t="s">
        <v>558</v>
      </c>
      <c r="F30" s="191" t="s">
        <v>542</v>
      </c>
      <c r="G30" s="196">
        <v>1</v>
      </c>
      <c r="H30" s="85" t="s">
        <v>42</v>
      </c>
      <c r="I30" s="193" t="s">
        <v>48</v>
      </c>
      <c r="J30" s="120"/>
      <c r="K30" s="87"/>
      <c r="L30" s="122"/>
      <c r="M30" s="87"/>
      <c r="N30" s="122"/>
      <c r="O30" s="87"/>
      <c r="P30" s="122"/>
      <c r="Q30" s="87"/>
      <c r="R30" s="87"/>
      <c r="S30" s="87"/>
      <c r="T30" s="194"/>
      <c r="U30" s="121"/>
      <c r="V30" s="195"/>
      <c r="W30" s="87"/>
    </row>
    <row r="31" spans="2:23" ht="14.5" outlineLevel="1">
      <c r="B31" s="179" t="e">
        <f>#REF!</f>
        <v>#REF!</v>
      </c>
      <c r="C31" s="180" t="s">
        <v>323</v>
      </c>
      <c r="D31" s="181"/>
      <c r="E31" s="182"/>
      <c r="F31" s="183"/>
      <c r="G31" s="184"/>
      <c r="H31" s="183"/>
      <c r="I31" s="185"/>
      <c r="J31" s="186"/>
      <c r="K31" s="97"/>
      <c r="L31" s="87"/>
      <c r="M31" s="97"/>
      <c r="N31" s="87"/>
      <c r="O31" s="97"/>
      <c r="P31" s="87"/>
      <c r="Q31" s="97"/>
      <c r="R31" s="96"/>
      <c r="S31" s="93"/>
      <c r="T31" s="187"/>
      <c r="U31" s="188"/>
      <c r="V31" s="189"/>
      <c r="W31" s="97"/>
    </row>
    <row r="32" spans="2:23" ht="14.5" outlineLevel="1">
      <c r="B32" s="179" t="e">
        <f>#REF!</f>
        <v>#REF!</v>
      </c>
      <c r="C32" s="190" t="e">
        <f>#REF!</f>
        <v>#REF!</v>
      </c>
      <c r="D32" s="138" t="s">
        <v>559</v>
      </c>
      <c r="E32" s="138" t="s">
        <v>560</v>
      </c>
      <c r="F32" s="191" t="s">
        <v>561</v>
      </c>
      <c r="G32" s="196">
        <v>580</v>
      </c>
      <c r="H32" s="85" t="s">
        <v>42</v>
      </c>
      <c r="I32" s="193" t="s">
        <v>48</v>
      </c>
      <c r="J32" s="120"/>
      <c r="K32" s="87"/>
      <c r="L32" s="122"/>
      <c r="M32" s="87"/>
      <c r="N32" s="122"/>
      <c r="O32" s="87"/>
      <c r="P32" s="122"/>
      <c r="Q32" s="87"/>
      <c r="R32" s="87"/>
      <c r="S32" s="87"/>
      <c r="T32" s="194"/>
      <c r="U32" s="121"/>
      <c r="V32" s="195"/>
      <c r="W32" s="87"/>
    </row>
    <row r="33" spans="2:23" ht="14.5" outlineLevel="1">
      <c r="B33" s="179" t="e">
        <f>#REF!</f>
        <v>#REF!</v>
      </c>
      <c r="C33" s="190" t="e">
        <f>#REF!</f>
        <v>#REF!</v>
      </c>
      <c r="D33" s="138" t="s">
        <v>562</v>
      </c>
      <c r="E33" s="138" t="s">
        <v>560</v>
      </c>
      <c r="F33" s="191" t="s">
        <v>561</v>
      </c>
      <c r="G33" s="196">
        <v>220</v>
      </c>
      <c r="H33" s="85" t="s">
        <v>42</v>
      </c>
      <c r="I33" s="193" t="s">
        <v>48</v>
      </c>
      <c r="J33" s="120"/>
      <c r="K33" s="87"/>
      <c r="L33" s="122"/>
      <c r="M33" s="87"/>
      <c r="N33" s="122"/>
      <c r="O33" s="87"/>
      <c r="P33" s="122"/>
      <c r="Q33" s="87"/>
      <c r="R33" s="87"/>
      <c r="S33" s="87"/>
      <c r="T33" s="194"/>
      <c r="U33" s="121"/>
      <c r="V33" s="195"/>
      <c r="W33" s="87"/>
    </row>
    <row r="34" spans="2:23" ht="14.5" outlineLevel="1">
      <c r="B34" s="179" t="e">
        <f>#REF!</f>
        <v>#REF!</v>
      </c>
      <c r="C34" s="190" t="e">
        <f>#REF!</f>
        <v>#REF!</v>
      </c>
      <c r="D34" s="138" t="s">
        <v>563</v>
      </c>
      <c r="E34" s="138" t="s">
        <v>560</v>
      </c>
      <c r="F34" s="191" t="s">
        <v>561</v>
      </c>
      <c r="G34" s="196">
        <v>220</v>
      </c>
      <c r="H34" s="85" t="s">
        <v>42</v>
      </c>
      <c r="I34" s="193" t="s">
        <v>48</v>
      </c>
      <c r="J34" s="120"/>
      <c r="K34" s="87"/>
      <c r="L34" s="122"/>
      <c r="M34" s="87"/>
      <c r="N34" s="122"/>
      <c r="O34" s="87"/>
      <c r="P34" s="122"/>
      <c r="Q34" s="87"/>
      <c r="R34" s="87"/>
      <c r="S34" s="87"/>
      <c r="T34" s="194"/>
      <c r="U34" s="121"/>
      <c r="V34" s="195"/>
      <c r="W34" s="87"/>
    </row>
    <row r="35" spans="2:23" ht="14.5" outlineLevel="1">
      <c r="B35" s="179" t="e">
        <f>#REF!</f>
        <v>#REF!</v>
      </c>
      <c r="C35" s="180" t="s">
        <v>324</v>
      </c>
      <c r="D35" s="181"/>
      <c r="E35" s="182"/>
      <c r="F35" s="183"/>
      <c r="G35" s="184"/>
      <c r="H35" s="183"/>
      <c r="I35" s="185"/>
      <c r="J35" s="186"/>
      <c r="K35" s="97"/>
      <c r="L35" s="87"/>
      <c r="M35" s="97"/>
      <c r="N35" s="87"/>
      <c r="O35" s="97"/>
      <c r="P35" s="87"/>
      <c r="Q35" s="97"/>
      <c r="R35" s="96"/>
      <c r="S35" s="93"/>
      <c r="T35" s="187"/>
      <c r="U35" s="188"/>
      <c r="V35" s="189"/>
      <c r="W35" s="97"/>
    </row>
    <row r="36" spans="2:23" ht="14.5" outlineLevel="1">
      <c r="B36" s="179" t="e">
        <f>#REF!</f>
        <v>#REF!</v>
      </c>
      <c r="C36" s="190" t="e">
        <f>#REF!</f>
        <v>#REF!</v>
      </c>
      <c r="D36" s="138" t="s">
        <v>564</v>
      </c>
      <c r="E36" s="138" t="s">
        <v>560</v>
      </c>
      <c r="F36" s="191" t="s">
        <v>561</v>
      </c>
      <c r="G36" s="196">
        <v>112</v>
      </c>
      <c r="H36" s="85" t="s">
        <v>42</v>
      </c>
      <c r="I36" s="193" t="s">
        <v>48</v>
      </c>
      <c r="J36" s="120"/>
      <c r="K36" s="87"/>
      <c r="L36" s="122"/>
      <c r="M36" s="87"/>
      <c r="N36" s="122"/>
      <c r="O36" s="87"/>
      <c r="P36" s="122"/>
      <c r="Q36" s="87"/>
      <c r="R36" s="87"/>
      <c r="S36" s="87"/>
      <c r="T36" s="194"/>
      <c r="U36" s="121"/>
      <c r="V36" s="195"/>
      <c r="W36" s="87"/>
    </row>
    <row r="37" spans="2:23" ht="14.5" outlineLevel="1">
      <c r="B37" s="179" t="e">
        <f>#REF!</f>
        <v>#REF!</v>
      </c>
      <c r="C37" s="190" t="e">
        <f>#REF!</f>
        <v>#REF!</v>
      </c>
      <c r="D37" s="138" t="s">
        <v>565</v>
      </c>
      <c r="E37" s="138" t="s">
        <v>560</v>
      </c>
      <c r="F37" s="191" t="s">
        <v>561</v>
      </c>
      <c r="G37" s="196">
        <v>185</v>
      </c>
      <c r="H37" s="85" t="s">
        <v>42</v>
      </c>
      <c r="I37" s="193" t="s">
        <v>48</v>
      </c>
      <c r="J37" s="120"/>
      <c r="K37" s="87"/>
      <c r="L37" s="122"/>
      <c r="M37" s="87"/>
      <c r="N37" s="122"/>
      <c r="O37" s="87"/>
      <c r="P37" s="122"/>
      <c r="Q37" s="87"/>
      <c r="R37" s="87"/>
      <c r="S37" s="87"/>
      <c r="T37" s="194"/>
      <c r="U37" s="121"/>
      <c r="V37" s="195"/>
      <c r="W37" s="87"/>
    </row>
    <row r="38" spans="2:23" ht="14.5" outlineLevel="1">
      <c r="B38" s="179" t="e">
        <f>#REF!</f>
        <v>#REF!</v>
      </c>
      <c r="C38" s="190" t="e">
        <f>#REF!</f>
        <v>#REF!</v>
      </c>
      <c r="D38" s="138" t="s">
        <v>566</v>
      </c>
      <c r="E38" s="138" t="s">
        <v>560</v>
      </c>
      <c r="F38" s="191" t="s">
        <v>561</v>
      </c>
      <c r="G38" s="196">
        <v>225</v>
      </c>
      <c r="H38" s="85" t="s">
        <v>42</v>
      </c>
      <c r="I38" s="193" t="s">
        <v>48</v>
      </c>
      <c r="J38" s="120"/>
      <c r="K38" s="87"/>
      <c r="L38" s="122"/>
      <c r="M38" s="87"/>
      <c r="N38" s="122"/>
      <c r="O38" s="87"/>
      <c r="P38" s="122"/>
      <c r="Q38" s="87"/>
      <c r="R38" s="87"/>
      <c r="S38" s="87"/>
      <c r="T38" s="194"/>
      <c r="U38" s="121"/>
      <c r="V38" s="195"/>
      <c r="W38" s="87"/>
    </row>
    <row r="39" spans="2:23" ht="14.5" outlineLevel="1">
      <c r="B39" s="179" t="e">
        <f>#REF!</f>
        <v>#REF!</v>
      </c>
      <c r="C39" s="190" t="e">
        <f>#REF!</f>
        <v>#REF!</v>
      </c>
      <c r="D39" s="138" t="s">
        <v>567</v>
      </c>
      <c r="E39" s="138" t="s">
        <v>560</v>
      </c>
      <c r="F39" s="191" t="s">
        <v>561</v>
      </c>
      <c r="G39" s="196">
        <v>175</v>
      </c>
      <c r="H39" s="85" t="s">
        <v>42</v>
      </c>
      <c r="I39" s="193" t="s">
        <v>48</v>
      </c>
      <c r="J39" s="120"/>
      <c r="K39" s="87"/>
      <c r="L39" s="122"/>
      <c r="M39" s="87"/>
      <c r="N39" s="122"/>
      <c r="O39" s="87"/>
      <c r="P39" s="122"/>
      <c r="Q39" s="87"/>
      <c r="R39" s="87"/>
      <c r="S39" s="87"/>
      <c r="T39" s="194"/>
      <c r="U39" s="121"/>
      <c r="V39" s="195"/>
      <c r="W39" s="87"/>
    </row>
    <row r="40" spans="2:23" ht="14.5" outlineLevel="1">
      <c r="B40" s="179" t="e">
        <f>#REF!</f>
        <v>#REF!</v>
      </c>
      <c r="C40" s="190" t="e">
        <f>#REF!</f>
        <v>#REF!</v>
      </c>
      <c r="D40" s="138" t="s">
        <v>568</v>
      </c>
      <c r="E40" s="138" t="s">
        <v>560</v>
      </c>
      <c r="F40" s="191" t="s">
        <v>561</v>
      </c>
      <c r="G40" s="196">
        <v>66</v>
      </c>
      <c r="H40" s="85" t="s">
        <v>42</v>
      </c>
      <c r="I40" s="193" t="s">
        <v>48</v>
      </c>
      <c r="J40" s="120"/>
      <c r="K40" s="87"/>
      <c r="L40" s="122"/>
      <c r="M40" s="87"/>
      <c r="N40" s="122"/>
      <c r="O40" s="87"/>
      <c r="P40" s="122"/>
      <c r="Q40" s="87"/>
      <c r="R40" s="87"/>
      <c r="S40" s="87"/>
      <c r="T40" s="194"/>
      <c r="U40" s="121"/>
      <c r="V40" s="195"/>
      <c r="W40" s="87"/>
    </row>
    <row r="41" spans="2:23" ht="14.5" outlineLevel="1">
      <c r="B41" s="179" t="e">
        <f>#REF!</f>
        <v>#REF!</v>
      </c>
      <c r="C41" s="190" t="e">
        <f>#REF!</f>
        <v>#REF!</v>
      </c>
      <c r="D41" s="138" t="s">
        <v>569</v>
      </c>
      <c r="E41" s="138" t="s">
        <v>560</v>
      </c>
      <c r="F41" s="191" t="s">
        <v>561</v>
      </c>
      <c r="G41" s="196">
        <v>400</v>
      </c>
      <c r="H41" s="85" t="s">
        <v>42</v>
      </c>
      <c r="I41" s="193" t="s">
        <v>48</v>
      </c>
      <c r="J41" s="120"/>
      <c r="K41" s="87"/>
      <c r="L41" s="122"/>
      <c r="M41" s="87"/>
      <c r="N41" s="122"/>
      <c r="O41" s="87"/>
      <c r="P41" s="122"/>
      <c r="Q41" s="87"/>
      <c r="R41" s="87"/>
      <c r="S41" s="87"/>
      <c r="T41" s="194"/>
      <c r="U41" s="121"/>
      <c r="V41" s="195"/>
      <c r="W41" s="87"/>
    </row>
    <row r="42" spans="2:23" ht="14.5" outlineLevel="1">
      <c r="B42" s="179" t="e">
        <f t="shared" si="0" ref="B42:C42">B41</f>
        <v>#REF!</v>
      </c>
      <c r="C42" s="190" t="e">
        <f t="shared" si="0"/>
        <v>#REF!</v>
      </c>
      <c r="D42" s="138" t="s">
        <v>570</v>
      </c>
      <c r="E42" s="138" t="s">
        <v>560</v>
      </c>
      <c r="F42" s="191" t="s">
        <v>561</v>
      </c>
      <c r="G42" s="196">
        <v>200</v>
      </c>
      <c r="H42" s="85" t="s">
        <v>42</v>
      </c>
      <c r="I42" s="193" t="s">
        <v>48</v>
      </c>
      <c r="J42" s="120"/>
      <c r="K42" s="87"/>
      <c r="L42" s="122"/>
      <c r="M42" s="87"/>
      <c r="N42" s="122"/>
      <c r="O42" s="87"/>
      <c r="P42" s="122"/>
      <c r="Q42" s="87"/>
      <c r="R42" s="87"/>
      <c r="S42" s="87"/>
      <c r="T42" s="194"/>
      <c r="U42" s="121"/>
      <c r="V42" s="195"/>
      <c r="W42" s="87"/>
    </row>
    <row r="43" spans="2:23" ht="14.5" outlineLevel="1">
      <c r="B43" s="179" t="e">
        <f>B35</f>
        <v>#REF!</v>
      </c>
      <c r="C43" s="180" t="s">
        <v>325</v>
      </c>
      <c r="D43" s="181"/>
      <c r="E43" s="182"/>
      <c r="F43" s="183"/>
      <c r="G43" s="184"/>
      <c r="H43" s="183"/>
      <c r="I43" s="185"/>
      <c r="J43" s="186"/>
      <c r="K43" s="97"/>
      <c r="L43" s="87"/>
      <c r="M43" s="97"/>
      <c r="N43" s="87"/>
      <c r="O43" s="97"/>
      <c r="P43" s="87"/>
      <c r="Q43" s="97"/>
      <c r="R43" s="96"/>
      <c r="S43" s="93"/>
      <c r="T43" s="187"/>
      <c r="U43" s="188"/>
      <c r="V43" s="189"/>
      <c r="W43" s="97"/>
    </row>
    <row r="44" spans="2:23" ht="14.5" outlineLevel="1">
      <c r="B44" s="179" t="e">
        <f>#REF!</f>
        <v>#REF!</v>
      </c>
      <c r="C44" s="190" t="e">
        <f>#REF!</f>
        <v>#REF!</v>
      </c>
      <c r="D44" s="138" t="s">
        <v>569</v>
      </c>
      <c r="E44" s="138" t="s">
        <v>560</v>
      </c>
      <c r="F44" s="191" t="s">
        <v>561</v>
      </c>
      <c r="G44" s="196">
        <v>610</v>
      </c>
      <c r="H44" s="85" t="s">
        <v>42</v>
      </c>
      <c r="I44" s="193" t="s">
        <v>48</v>
      </c>
      <c r="J44" s="120"/>
      <c r="K44" s="87"/>
      <c r="L44" s="122"/>
      <c r="M44" s="87"/>
      <c r="N44" s="122"/>
      <c r="O44" s="87"/>
      <c r="P44" s="122"/>
      <c r="Q44" s="87"/>
      <c r="R44" s="87"/>
      <c r="S44" s="87"/>
      <c r="T44" s="194"/>
      <c r="U44" s="121"/>
      <c r="V44" s="195"/>
      <c r="W44" s="87"/>
    </row>
    <row r="45" spans="2:23" ht="14.5" outlineLevel="1">
      <c r="B45" s="179" t="e">
        <f t="shared" si="1" ref="B45:C45">B44</f>
        <v>#REF!</v>
      </c>
      <c r="C45" s="190" t="e">
        <f t="shared" si="1"/>
        <v>#REF!</v>
      </c>
      <c r="D45" s="138" t="s">
        <v>571</v>
      </c>
      <c r="E45" s="138" t="s">
        <v>560</v>
      </c>
      <c r="F45" s="191" t="s">
        <v>561</v>
      </c>
      <c r="G45" s="196">
        <v>990</v>
      </c>
      <c r="H45" s="85" t="s">
        <v>42</v>
      </c>
      <c r="I45" s="193" t="s">
        <v>48</v>
      </c>
      <c r="J45" s="120"/>
      <c r="K45" s="87"/>
      <c r="L45" s="122"/>
      <c r="M45" s="87"/>
      <c r="N45" s="122"/>
      <c r="O45" s="87"/>
      <c r="P45" s="122"/>
      <c r="Q45" s="87"/>
      <c r="R45" s="87"/>
      <c r="S45" s="87"/>
      <c r="T45" s="194"/>
      <c r="U45" s="121"/>
      <c r="V45" s="195"/>
      <c r="W45" s="87"/>
    </row>
    <row r="46" spans="2:23" ht="14.5" outlineLevel="1">
      <c r="B46" s="179" t="e">
        <f>#REF!</f>
        <v>#REF!</v>
      </c>
      <c r="C46" s="180" t="s">
        <v>326</v>
      </c>
      <c r="D46" s="181"/>
      <c r="E46" s="182"/>
      <c r="F46" s="183"/>
      <c r="G46" s="184"/>
      <c r="H46" s="183"/>
      <c r="I46" s="185"/>
      <c r="J46" s="186"/>
      <c r="K46" s="97"/>
      <c r="L46" s="87"/>
      <c r="M46" s="97"/>
      <c r="N46" s="87"/>
      <c r="O46" s="97"/>
      <c r="P46" s="87"/>
      <c r="Q46" s="97"/>
      <c r="R46" s="96"/>
      <c r="S46" s="93"/>
      <c r="T46" s="187"/>
      <c r="U46" s="188"/>
      <c r="V46" s="189"/>
      <c r="W46" s="97"/>
    </row>
    <row r="47" spans="2:23" ht="14.5" outlineLevel="1">
      <c r="B47" s="179" t="e">
        <f>#REF!</f>
        <v>#REF!</v>
      </c>
      <c r="C47" s="190" t="e">
        <f>#REF!</f>
        <v>#REF!</v>
      </c>
      <c r="D47" s="138" t="s">
        <v>572</v>
      </c>
      <c r="E47" s="138" t="s">
        <v>560</v>
      </c>
      <c r="F47" s="191" t="s">
        <v>561</v>
      </c>
      <c r="G47" s="196">
        <v>112</v>
      </c>
      <c r="H47" s="85" t="s">
        <v>42</v>
      </c>
      <c r="I47" s="193" t="s">
        <v>48</v>
      </c>
      <c r="J47" s="120"/>
      <c r="K47" s="87"/>
      <c r="L47" s="122"/>
      <c r="M47" s="87"/>
      <c r="N47" s="122"/>
      <c r="O47" s="87"/>
      <c r="P47" s="122"/>
      <c r="Q47" s="87"/>
      <c r="R47" s="87"/>
      <c r="S47" s="87"/>
      <c r="T47" s="194"/>
      <c r="U47" s="121"/>
      <c r="V47" s="195"/>
      <c r="W47" s="87"/>
    </row>
    <row r="48" spans="2:23" ht="14.5" outlineLevel="1">
      <c r="B48" s="179" t="e">
        <f>#REF!</f>
        <v>#REF!</v>
      </c>
      <c r="C48" s="190" t="e">
        <f>#REF!</f>
        <v>#REF!</v>
      </c>
      <c r="D48" s="138" t="s">
        <v>566</v>
      </c>
      <c r="E48" s="138" t="s">
        <v>560</v>
      </c>
      <c r="F48" s="191" t="s">
        <v>561</v>
      </c>
      <c r="G48" s="196">
        <v>112</v>
      </c>
      <c r="H48" s="85" t="s">
        <v>42</v>
      </c>
      <c r="I48" s="193" t="s">
        <v>48</v>
      </c>
      <c r="J48" s="120"/>
      <c r="K48" s="87"/>
      <c r="L48" s="122"/>
      <c r="M48" s="87"/>
      <c r="N48" s="122"/>
      <c r="O48" s="87"/>
      <c r="P48" s="122"/>
      <c r="Q48" s="87"/>
      <c r="R48" s="87"/>
      <c r="S48" s="87"/>
      <c r="T48" s="194"/>
      <c r="U48" s="121"/>
      <c r="V48" s="195"/>
      <c r="W48" s="87"/>
    </row>
    <row r="49" spans="2:23" ht="14.5" outlineLevel="1">
      <c r="B49" s="179" t="e">
        <f>#REF!</f>
        <v>#REF!</v>
      </c>
      <c r="C49" s="190" t="e">
        <f>#REF!</f>
        <v>#REF!</v>
      </c>
      <c r="D49" s="138" t="s">
        <v>573</v>
      </c>
      <c r="E49" s="138" t="s">
        <v>560</v>
      </c>
      <c r="F49" s="191" t="s">
        <v>561</v>
      </c>
      <c r="G49" s="196">
        <v>85</v>
      </c>
      <c r="H49" s="85" t="s">
        <v>42</v>
      </c>
      <c r="I49" s="193" t="s">
        <v>48</v>
      </c>
      <c r="J49" s="120"/>
      <c r="K49" s="87"/>
      <c r="L49" s="122"/>
      <c r="M49" s="87"/>
      <c r="N49" s="122"/>
      <c r="O49" s="87"/>
      <c r="P49" s="122"/>
      <c r="Q49" s="87"/>
      <c r="R49" s="87"/>
      <c r="S49" s="87"/>
      <c r="T49" s="194"/>
      <c r="U49" s="121"/>
      <c r="V49" s="195"/>
      <c r="W49" s="87"/>
    </row>
    <row r="50" spans="2:23" ht="14.5" outlineLevel="1">
      <c r="B50" s="179" t="e">
        <f>#REF!</f>
        <v>#REF!</v>
      </c>
      <c r="C50" s="190" t="e">
        <f>#REF!</f>
        <v>#REF!</v>
      </c>
      <c r="D50" s="138" t="s">
        <v>574</v>
      </c>
      <c r="E50" s="138" t="s">
        <v>560</v>
      </c>
      <c r="F50" s="191" t="s">
        <v>561</v>
      </c>
      <c r="G50" s="196">
        <v>98</v>
      </c>
      <c r="H50" s="85" t="s">
        <v>42</v>
      </c>
      <c r="I50" s="193" t="s">
        <v>48</v>
      </c>
      <c r="J50" s="120"/>
      <c r="K50" s="87"/>
      <c r="L50" s="122"/>
      <c r="M50" s="87"/>
      <c r="N50" s="122"/>
      <c r="O50" s="87"/>
      <c r="P50" s="122"/>
      <c r="Q50" s="87"/>
      <c r="R50" s="87"/>
      <c r="S50" s="87"/>
      <c r="T50" s="194"/>
      <c r="U50" s="121"/>
      <c r="V50" s="195"/>
      <c r="W50" s="87"/>
    </row>
    <row r="51" spans="2:23" ht="14.5" outlineLevel="1">
      <c r="B51" s="179" t="e">
        <f>#REF!</f>
        <v>#REF!</v>
      </c>
      <c r="C51" s="190" t="e">
        <f>#REF!</f>
        <v>#REF!</v>
      </c>
      <c r="D51" s="138" t="s">
        <v>575</v>
      </c>
      <c r="E51" s="138" t="s">
        <v>560</v>
      </c>
      <c r="F51" s="191" t="s">
        <v>561</v>
      </c>
      <c r="G51" s="196">
        <v>58</v>
      </c>
      <c r="H51" s="85" t="s">
        <v>42</v>
      </c>
      <c r="I51" s="193" t="s">
        <v>48</v>
      </c>
      <c r="J51" s="120"/>
      <c r="K51" s="87"/>
      <c r="L51" s="122"/>
      <c r="M51" s="87"/>
      <c r="N51" s="122"/>
      <c r="O51" s="87"/>
      <c r="P51" s="122"/>
      <c r="Q51" s="87"/>
      <c r="R51" s="87"/>
      <c r="S51" s="87"/>
      <c r="T51" s="194"/>
      <c r="U51" s="121"/>
      <c r="V51" s="195"/>
      <c r="W51" s="87"/>
    </row>
    <row r="52" spans="2:23" ht="14.5" outlineLevel="1">
      <c r="B52" s="179" t="e">
        <f>#REF!</f>
        <v>#REF!</v>
      </c>
      <c r="C52" s="190" t="e">
        <f>#REF!</f>
        <v>#REF!</v>
      </c>
      <c r="D52" s="138" t="s">
        <v>576</v>
      </c>
      <c r="E52" s="138" t="s">
        <v>560</v>
      </c>
      <c r="F52" s="191" t="s">
        <v>561</v>
      </c>
      <c r="G52" s="196">
        <v>170</v>
      </c>
      <c r="H52" s="85" t="s">
        <v>42</v>
      </c>
      <c r="I52" s="193" t="s">
        <v>48</v>
      </c>
      <c r="J52" s="120"/>
      <c r="K52" s="87"/>
      <c r="L52" s="122"/>
      <c r="M52" s="87"/>
      <c r="N52" s="122"/>
      <c r="O52" s="87"/>
      <c r="P52" s="122"/>
      <c r="Q52" s="87"/>
      <c r="R52" s="87"/>
      <c r="S52" s="87"/>
      <c r="T52" s="194"/>
      <c r="U52" s="121"/>
      <c r="V52" s="195"/>
      <c r="W52" s="87"/>
    </row>
    <row r="53" spans="2:23" ht="14.5" outlineLevel="1">
      <c r="B53" s="179" t="e">
        <f>#REF!</f>
        <v>#REF!</v>
      </c>
      <c r="C53" s="190" t="e">
        <f>#REF!</f>
        <v>#REF!</v>
      </c>
      <c r="D53" s="138" t="s">
        <v>569</v>
      </c>
      <c r="E53" s="138" t="s">
        <v>560</v>
      </c>
      <c r="F53" s="191" t="s">
        <v>561</v>
      </c>
      <c r="G53" s="196">
        <v>1785</v>
      </c>
      <c r="H53" s="85" t="s">
        <v>42</v>
      </c>
      <c r="I53" s="193" t="s">
        <v>48</v>
      </c>
      <c r="J53" s="120"/>
      <c r="K53" s="87"/>
      <c r="L53" s="122"/>
      <c r="M53" s="87"/>
      <c r="N53" s="122"/>
      <c r="O53" s="87"/>
      <c r="P53" s="122"/>
      <c r="Q53" s="87"/>
      <c r="R53" s="87"/>
      <c r="S53" s="87"/>
      <c r="T53" s="194"/>
      <c r="U53" s="121"/>
      <c r="V53" s="195"/>
      <c r="W53" s="87"/>
    </row>
    <row r="54" spans="2:23" ht="14.5" outlineLevel="1">
      <c r="B54" s="179" t="e">
        <f>#REF!</f>
        <v>#REF!</v>
      </c>
      <c r="C54" s="180" t="s">
        <v>327</v>
      </c>
      <c r="D54" s="181"/>
      <c r="E54" s="182"/>
      <c r="F54" s="183"/>
      <c r="G54" s="184"/>
      <c r="H54" s="183"/>
      <c r="I54" s="185"/>
      <c r="J54" s="186"/>
      <c r="K54" s="97"/>
      <c r="L54" s="87"/>
      <c r="M54" s="97"/>
      <c r="N54" s="87"/>
      <c r="O54" s="97"/>
      <c r="P54" s="87"/>
      <c r="Q54" s="97"/>
      <c r="R54" s="96"/>
      <c r="S54" s="93"/>
      <c r="T54" s="187"/>
      <c r="U54" s="188"/>
      <c r="V54" s="189"/>
      <c r="W54" s="97"/>
    </row>
    <row r="55" spans="2:23" ht="14.5" outlineLevel="1">
      <c r="B55" s="179" t="e">
        <f>#REF!</f>
        <v>#REF!</v>
      </c>
      <c r="C55" s="180" t="s">
        <v>328</v>
      </c>
      <c r="D55" s="181"/>
      <c r="E55" s="182"/>
      <c r="F55" s="183"/>
      <c r="G55" s="184"/>
      <c r="H55" s="183"/>
      <c r="I55" s="185"/>
      <c r="J55" s="186"/>
      <c r="K55" s="97"/>
      <c r="L55" s="87"/>
      <c r="M55" s="97"/>
      <c r="N55" s="87"/>
      <c r="O55" s="97"/>
      <c r="P55" s="87"/>
      <c r="Q55" s="97"/>
      <c r="R55" s="96"/>
      <c r="S55" s="93"/>
      <c r="T55" s="187"/>
      <c r="U55" s="188"/>
      <c r="V55" s="189"/>
      <c r="W55" s="97"/>
    </row>
    <row r="56" spans="2:23" ht="14.5" outlineLevel="1">
      <c r="B56" s="179" t="e">
        <f>#REF!</f>
        <v>#REF!</v>
      </c>
      <c r="C56" s="190" t="e">
        <f>#REF!</f>
        <v>#REF!</v>
      </c>
      <c r="D56" s="180" t="s">
        <v>577</v>
      </c>
      <c r="E56" s="138"/>
      <c r="F56" s="191"/>
      <c r="G56" s="196"/>
      <c r="H56" s="85"/>
      <c r="I56" s="193"/>
      <c r="J56" s="120"/>
      <c r="K56" s="87"/>
      <c r="L56" s="122"/>
      <c r="M56" s="87"/>
      <c r="N56" s="122"/>
      <c r="O56" s="87"/>
      <c r="P56" s="122"/>
      <c r="Q56" s="87"/>
      <c r="R56" s="87"/>
      <c r="S56" s="87"/>
      <c r="T56" s="194"/>
      <c r="U56" s="121"/>
      <c r="V56" s="195"/>
      <c r="W56" s="87"/>
    </row>
    <row r="57" spans="2:23" ht="72.5" outlineLevel="1">
      <c r="B57" s="179" t="e">
        <f>#REF!</f>
        <v>#REF!</v>
      </c>
      <c r="C57" s="190" t="e">
        <f>#REF!</f>
        <v>#REF!</v>
      </c>
      <c r="D57" s="138" t="s">
        <v>578</v>
      </c>
      <c r="E57" s="138" t="s">
        <v>579</v>
      </c>
      <c r="F57" s="191" t="s">
        <v>580</v>
      </c>
      <c r="G57" s="196">
        <v>24</v>
      </c>
      <c r="H57" s="85" t="s">
        <v>42</v>
      </c>
      <c r="I57" s="193" t="s">
        <v>48</v>
      </c>
      <c r="J57" s="120"/>
      <c r="K57" s="87"/>
      <c r="L57" s="122"/>
      <c r="M57" s="87"/>
      <c r="N57" s="122"/>
      <c r="O57" s="87"/>
      <c r="P57" s="122"/>
      <c r="Q57" s="87"/>
      <c r="R57" s="87"/>
      <c r="S57" s="87"/>
      <c r="T57" s="194"/>
      <c r="U57" s="121"/>
      <c r="V57" s="195"/>
      <c r="W57" s="87"/>
    </row>
    <row r="58" spans="2:23" ht="87" outlineLevel="1">
      <c r="B58" s="179" t="e">
        <f>#REF!</f>
        <v>#REF!</v>
      </c>
      <c r="C58" s="190" t="e">
        <f>#REF!</f>
        <v>#REF!</v>
      </c>
      <c r="D58" s="138" t="s">
        <v>581</v>
      </c>
      <c r="E58" s="138" t="s">
        <v>579</v>
      </c>
      <c r="F58" s="191" t="s">
        <v>580</v>
      </c>
      <c r="G58" s="196">
        <v>6</v>
      </c>
      <c r="H58" s="85" t="s">
        <v>42</v>
      </c>
      <c r="I58" s="193" t="s">
        <v>48</v>
      </c>
      <c r="J58" s="120"/>
      <c r="K58" s="87"/>
      <c r="L58" s="122"/>
      <c r="M58" s="87"/>
      <c r="N58" s="122"/>
      <c r="O58" s="87"/>
      <c r="P58" s="122"/>
      <c r="Q58" s="87"/>
      <c r="R58" s="87"/>
      <c r="S58" s="87"/>
      <c r="T58" s="194"/>
      <c r="U58" s="121"/>
      <c r="V58" s="195"/>
      <c r="W58" s="87"/>
    </row>
    <row r="59" spans="2:23" ht="87" outlineLevel="1">
      <c r="B59" s="179" t="e">
        <f>#REF!</f>
        <v>#REF!</v>
      </c>
      <c r="C59" s="190" t="e">
        <f>#REF!</f>
        <v>#REF!</v>
      </c>
      <c r="D59" s="138" t="s">
        <v>582</v>
      </c>
      <c r="E59" s="138" t="s">
        <v>579</v>
      </c>
      <c r="F59" s="191" t="s">
        <v>580</v>
      </c>
      <c r="G59" s="196">
        <v>20</v>
      </c>
      <c r="H59" s="85" t="s">
        <v>42</v>
      </c>
      <c r="I59" s="193" t="s">
        <v>48</v>
      </c>
      <c r="J59" s="120"/>
      <c r="K59" s="87"/>
      <c r="L59" s="122"/>
      <c r="M59" s="87"/>
      <c r="N59" s="122"/>
      <c r="O59" s="87"/>
      <c r="P59" s="122"/>
      <c r="Q59" s="87"/>
      <c r="R59" s="87"/>
      <c r="S59" s="87"/>
      <c r="T59" s="194"/>
      <c r="U59" s="121"/>
      <c r="V59" s="195"/>
      <c r="W59" s="87"/>
    </row>
    <row r="60" spans="2:23" ht="101.5" outlineLevel="1">
      <c r="B60" s="179" t="e">
        <f>#REF!</f>
        <v>#REF!</v>
      </c>
      <c r="C60" s="190" t="e">
        <f>#REF!</f>
        <v>#REF!</v>
      </c>
      <c r="D60" s="138" t="s">
        <v>583</v>
      </c>
      <c r="E60" s="138" t="s">
        <v>579</v>
      </c>
      <c r="F60" s="191" t="s">
        <v>580</v>
      </c>
      <c r="G60" s="196">
        <v>4</v>
      </c>
      <c r="H60" s="85" t="s">
        <v>42</v>
      </c>
      <c r="I60" s="193" t="s">
        <v>48</v>
      </c>
      <c r="J60" s="120"/>
      <c r="K60" s="87"/>
      <c r="L60" s="122"/>
      <c r="M60" s="87"/>
      <c r="N60" s="122"/>
      <c r="O60" s="87"/>
      <c r="P60" s="122"/>
      <c r="Q60" s="87"/>
      <c r="R60" s="87"/>
      <c r="S60" s="87"/>
      <c r="T60" s="194"/>
      <c r="U60" s="121"/>
      <c r="V60" s="195"/>
      <c r="W60" s="87"/>
    </row>
    <row r="61" spans="2:23" ht="14.5" outlineLevel="1">
      <c r="B61" s="179" t="e">
        <f>#REF!</f>
        <v>#REF!</v>
      </c>
      <c r="C61" s="190" t="e">
        <f>#REF!</f>
        <v>#REF!</v>
      </c>
      <c r="D61" s="138" t="s">
        <v>584</v>
      </c>
      <c r="E61" s="138" t="s">
        <v>579</v>
      </c>
      <c r="F61" s="191" t="s">
        <v>580</v>
      </c>
      <c r="G61" s="196">
        <v>5</v>
      </c>
      <c r="H61" s="85" t="s">
        <v>42</v>
      </c>
      <c r="I61" s="193" t="s">
        <v>48</v>
      </c>
      <c r="J61" s="120"/>
      <c r="K61" s="87"/>
      <c r="L61" s="122"/>
      <c r="M61" s="87"/>
      <c r="N61" s="122"/>
      <c r="O61" s="87"/>
      <c r="P61" s="122"/>
      <c r="Q61" s="87"/>
      <c r="R61" s="87"/>
      <c r="S61" s="87"/>
      <c r="T61" s="194"/>
      <c r="U61" s="121"/>
      <c r="V61" s="195"/>
      <c r="W61" s="87"/>
    </row>
    <row r="62" spans="2:23" ht="87" outlineLevel="1">
      <c r="B62" s="179" t="e">
        <f>#REF!</f>
        <v>#REF!</v>
      </c>
      <c r="C62" s="190" t="e">
        <f>#REF!</f>
        <v>#REF!</v>
      </c>
      <c r="D62" s="138" t="s">
        <v>585</v>
      </c>
      <c r="E62" s="138" t="s">
        <v>579</v>
      </c>
      <c r="F62" s="191" t="s">
        <v>580</v>
      </c>
      <c r="G62" s="196">
        <v>14</v>
      </c>
      <c r="H62" s="85" t="s">
        <v>42</v>
      </c>
      <c r="I62" s="193" t="s">
        <v>48</v>
      </c>
      <c r="J62" s="120"/>
      <c r="K62" s="87"/>
      <c r="L62" s="122"/>
      <c r="M62" s="87"/>
      <c r="N62" s="122"/>
      <c r="O62" s="87"/>
      <c r="P62" s="122"/>
      <c r="Q62" s="87"/>
      <c r="R62" s="87"/>
      <c r="S62" s="87"/>
      <c r="T62" s="194"/>
      <c r="U62" s="121"/>
      <c r="V62" s="195"/>
      <c r="W62" s="87"/>
    </row>
    <row r="63" spans="2:23" ht="87" outlineLevel="1">
      <c r="B63" s="179" t="e">
        <f>#REF!</f>
        <v>#REF!</v>
      </c>
      <c r="C63" s="190" t="e">
        <f>#REF!</f>
        <v>#REF!</v>
      </c>
      <c r="D63" s="138" t="s">
        <v>586</v>
      </c>
      <c r="E63" s="138" t="s">
        <v>579</v>
      </c>
      <c r="F63" s="191" t="s">
        <v>580</v>
      </c>
      <c r="G63" s="196">
        <v>35</v>
      </c>
      <c r="H63" s="85" t="s">
        <v>42</v>
      </c>
      <c r="I63" s="193" t="s">
        <v>48</v>
      </c>
      <c r="J63" s="120"/>
      <c r="K63" s="87"/>
      <c r="L63" s="122"/>
      <c r="M63" s="87"/>
      <c r="N63" s="122"/>
      <c r="O63" s="87"/>
      <c r="P63" s="122"/>
      <c r="Q63" s="87"/>
      <c r="R63" s="87"/>
      <c r="S63" s="87"/>
      <c r="T63" s="194"/>
      <c r="U63" s="121"/>
      <c r="V63" s="195"/>
      <c r="W63" s="87"/>
    </row>
    <row r="64" spans="2:23" ht="101.5" outlineLevel="1">
      <c r="B64" s="179" t="e">
        <f>#REF!</f>
        <v>#REF!</v>
      </c>
      <c r="C64" s="190" t="e">
        <f>#REF!</f>
        <v>#REF!</v>
      </c>
      <c r="D64" s="138" t="s">
        <v>587</v>
      </c>
      <c r="E64" s="138" t="s">
        <v>579</v>
      </c>
      <c r="F64" s="191" t="s">
        <v>580</v>
      </c>
      <c r="G64" s="196">
        <v>13</v>
      </c>
      <c r="H64" s="85" t="s">
        <v>42</v>
      </c>
      <c r="I64" s="193" t="s">
        <v>48</v>
      </c>
      <c r="J64" s="120"/>
      <c r="K64" s="87"/>
      <c r="L64" s="122"/>
      <c r="M64" s="87"/>
      <c r="N64" s="122"/>
      <c r="O64" s="87"/>
      <c r="P64" s="122"/>
      <c r="Q64" s="87"/>
      <c r="R64" s="87"/>
      <c r="S64" s="87"/>
      <c r="T64" s="194"/>
      <c r="U64" s="121"/>
      <c r="V64" s="195"/>
      <c r="W64" s="87"/>
    </row>
    <row r="65" spans="2:23" ht="87" outlineLevel="1">
      <c r="B65" s="179" t="e">
        <f>#REF!</f>
        <v>#REF!</v>
      </c>
      <c r="C65" s="190" t="e">
        <f>#REF!</f>
        <v>#REF!</v>
      </c>
      <c r="D65" s="138" t="s">
        <v>588</v>
      </c>
      <c r="E65" s="138" t="s">
        <v>579</v>
      </c>
      <c r="F65" s="191" t="s">
        <v>580</v>
      </c>
      <c r="G65" s="196">
        <v>15</v>
      </c>
      <c r="H65" s="85" t="s">
        <v>42</v>
      </c>
      <c r="I65" s="193" t="s">
        <v>48</v>
      </c>
      <c r="J65" s="120"/>
      <c r="K65" s="87"/>
      <c r="L65" s="122"/>
      <c r="M65" s="87"/>
      <c r="N65" s="122"/>
      <c r="O65" s="87"/>
      <c r="P65" s="122"/>
      <c r="Q65" s="87"/>
      <c r="R65" s="87"/>
      <c r="S65" s="87"/>
      <c r="T65" s="194"/>
      <c r="U65" s="121"/>
      <c r="V65" s="195"/>
      <c r="W65" s="87"/>
    </row>
    <row r="66" spans="2:23" ht="14.5" outlineLevel="1">
      <c r="B66" s="179" t="e">
        <f>#REF!</f>
        <v>#REF!</v>
      </c>
      <c r="C66" s="180"/>
      <c r="D66" s="181" t="s">
        <v>589</v>
      </c>
      <c r="E66" s="182"/>
      <c r="F66" s="183"/>
      <c r="G66" s="184"/>
      <c r="H66" s="183"/>
      <c r="I66" s="185"/>
      <c r="J66" s="186"/>
      <c r="K66" s="97"/>
      <c r="L66" s="87"/>
      <c r="M66" s="97"/>
      <c r="N66" s="87"/>
      <c r="O66" s="97"/>
      <c r="P66" s="87"/>
      <c r="Q66" s="97"/>
      <c r="R66" s="96"/>
      <c r="S66" s="93"/>
      <c r="T66" s="187"/>
      <c r="U66" s="188"/>
      <c r="V66" s="189"/>
      <c r="W66" s="97"/>
    </row>
    <row r="67" spans="2:23" ht="14.5" outlineLevel="1">
      <c r="B67" s="179" t="e">
        <f>#REF!</f>
        <v>#REF!</v>
      </c>
      <c r="C67" s="190" t="e">
        <f>#REF!</f>
        <v>#REF!</v>
      </c>
      <c r="D67" s="138" t="s">
        <v>590</v>
      </c>
      <c r="E67" s="138" t="s">
        <v>591</v>
      </c>
      <c r="F67" s="191" t="s">
        <v>580</v>
      </c>
      <c r="G67" s="196">
        <v>16</v>
      </c>
      <c r="H67" s="85" t="s">
        <v>42</v>
      </c>
      <c r="I67" s="193" t="s">
        <v>48</v>
      </c>
      <c r="J67" s="120"/>
      <c r="K67" s="87"/>
      <c r="L67" s="122"/>
      <c r="M67" s="87"/>
      <c r="N67" s="122"/>
      <c r="O67" s="87"/>
      <c r="P67" s="122"/>
      <c r="Q67" s="87"/>
      <c r="R67" s="87"/>
      <c r="S67" s="87"/>
      <c r="T67" s="194"/>
      <c r="U67" s="121"/>
      <c r="V67" s="195"/>
      <c r="W67" s="87"/>
    </row>
    <row r="68" spans="2:23" ht="14.5" outlineLevel="1">
      <c r="B68" s="179" t="e">
        <f>#REF!</f>
        <v>#REF!</v>
      </c>
      <c r="C68" s="190" t="e">
        <f>#REF!</f>
        <v>#REF!</v>
      </c>
      <c r="D68" s="138" t="s">
        <v>592</v>
      </c>
      <c r="E68" s="138" t="s">
        <v>591</v>
      </c>
      <c r="F68" s="191" t="s">
        <v>580</v>
      </c>
      <c r="G68" s="196">
        <v>11</v>
      </c>
      <c r="H68" s="85" t="s">
        <v>42</v>
      </c>
      <c r="I68" s="193" t="s">
        <v>48</v>
      </c>
      <c r="J68" s="120"/>
      <c r="K68" s="87"/>
      <c r="L68" s="122"/>
      <c r="M68" s="87"/>
      <c r="N68" s="122"/>
      <c r="O68" s="87"/>
      <c r="P68" s="122"/>
      <c r="Q68" s="87"/>
      <c r="R68" s="87"/>
      <c r="S68" s="87"/>
      <c r="T68" s="194"/>
      <c r="U68" s="121"/>
      <c r="V68" s="195"/>
      <c r="W68" s="87"/>
    </row>
    <row r="69" spans="2:23" ht="14.5" outlineLevel="1">
      <c r="B69" s="179" t="e">
        <f>#REF!</f>
        <v>#REF!</v>
      </c>
      <c r="C69" s="190" t="e">
        <f>#REF!</f>
        <v>#REF!</v>
      </c>
      <c r="D69" s="138" t="s">
        <v>593</v>
      </c>
      <c r="E69" s="138" t="s">
        <v>594</v>
      </c>
      <c r="F69" s="191" t="s">
        <v>580</v>
      </c>
      <c r="G69" s="196">
        <v>4</v>
      </c>
      <c r="H69" s="85" t="s">
        <v>42</v>
      </c>
      <c r="I69" s="193" t="s">
        <v>48</v>
      </c>
      <c r="J69" s="120"/>
      <c r="K69" s="87"/>
      <c r="L69" s="122"/>
      <c r="M69" s="87"/>
      <c r="N69" s="122"/>
      <c r="O69" s="87"/>
      <c r="P69" s="122"/>
      <c r="Q69" s="87"/>
      <c r="R69" s="87"/>
      <c r="S69" s="87"/>
      <c r="T69" s="194"/>
      <c r="U69" s="121"/>
      <c r="V69" s="195"/>
      <c r="W69" s="87"/>
    </row>
    <row r="70" spans="2:23" ht="14.5" outlineLevel="1">
      <c r="B70" s="179" t="e">
        <f>#REF!</f>
        <v>#REF!</v>
      </c>
      <c r="C70" s="190" t="e">
        <f>#REF!</f>
        <v>#REF!</v>
      </c>
      <c r="D70" s="138" t="s">
        <v>595</v>
      </c>
      <c r="E70" s="138" t="s">
        <v>596</v>
      </c>
      <c r="F70" s="191" t="s">
        <v>580</v>
      </c>
      <c r="G70" s="196">
        <v>27</v>
      </c>
      <c r="H70" s="85" t="s">
        <v>42</v>
      </c>
      <c r="I70" s="193" t="s">
        <v>48</v>
      </c>
      <c r="J70" s="120"/>
      <c r="K70" s="87"/>
      <c r="L70" s="122"/>
      <c r="M70" s="87"/>
      <c r="N70" s="122"/>
      <c r="O70" s="87"/>
      <c r="P70" s="122"/>
      <c r="Q70" s="87"/>
      <c r="R70" s="87"/>
      <c r="S70" s="87"/>
      <c r="T70" s="194"/>
      <c r="U70" s="121"/>
      <c r="V70" s="195"/>
      <c r="W70" s="87"/>
    </row>
    <row r="71" spans="2:23" ht="14.5" outlineLevel="1">
      <c r="B71" s="179" t="e">
        <f>#REF!</f>
        <v>#REF!</v>
      </c>
      <c r="C71" s="190" t="e">
        <f>#REF!</f>
        <v>#REF!</v>
      </c>
      <c r="D71" s="138" t="s">
        <v>597</v>
      </c>
      <c r="E71" s="138" t="s">
        <v>596</v>
      </c>
      <c r="F71" s="191" t="s">
        <v>580</v>
      </c>
      <c r="G71" s="196">
        <v>85</v>
      </c>
      <c r="H71" s="85" t="s">
        <v>42</v>
      </c>
      <c r="I71" s="193" t="s">
        <v>48</v>
      </c>
      <c r="J71" s="120"/>
      <c r="K71" s="87"/>
      <c r="L71" s="122"/>
      <c r="M71" s="87"/>
      <c r="N71" s="122"/>
      <c r="O71" s="87"/>
      <c r="P71" s="122"/>
      <c r="Q71" s="87"/>
      <c r="R71" s="87"/>
      <c r="S71" s="87"/>
      <c r="T71" s="194"/>
      <c r="U71" s="121"/>
      <c r="V71" s="195"/>
      <c r="W71" s="87"/>
    </row>
    <row r="72" spans="2:23" ht="14.5" outlineLevel="1">
      <c r="B72" s="179" t="e">
        <f>#REF!</f>
        <v>#REF!</v>
      </c>
      <c r="C72" s="180" t="s">
        <v>329</v>
      </c>
      <c r="D72" s="181"/>
      <c r="E72" s="182"/>
      <c r="F72" s="183"/>
      <c r="G72" s="184"/>
      <c r="H72" s="183"/>
      <c r="I72" s="185"/>
      <c r="J72" s="186"/>
      <c r="K72" s="97"/>
      <c r="L72" s="87"/>
      <c r="M72" s="97"/>
      <c r="N72" s="87"/>
      <c r="O72" s="97"/>
      <c r="P72" s="87"/>
      <c r="Q72" s="97"/>
      <c r="R72" s="96"/>
      <c r="S72" s="93"/>
      <c r="T72" s="187"/>
      <c r="U72" s="188"/>
      <c r="V72" s="189"/>
      <c r="W72" s="97"/>
    </row>
    <row r="73" spans="2:23" ht="14.5" outlineLevel="1">
      <c r="B73" s="179" t="e">
        <f>#REF!</f>
        <v>#REF!</v>
      </c>
      <c r="C73" s="190" t="e">
        <f>#REF!</f>
        <v>#REF!</v>
      </c>
      <c r="D73" s="138" t="s">
        <v>598</v>
      </c>
      <c r="E73" s="138" t="s">
        <v>591</v>
      </c>
      <c r="F73" s="191" t="s">
        <v>580</v>
      </c>
      <c r="G73" s="196">
        <v>69</v>
      </c>
      <c r="H73" s="85" t="s">
        <v>42</v>
      </c>
      <c r="I73" s="193" t="s">
        <v>48</v>
      </c>
      <c r="J73" s="120"/>
      <c r="K73" s="87"/>
      <c r="L73" s="122"/>
      <c r="M73" s="87"/>
      <c r="N73" s="122"/>
      <c r="O73" s="87"/>
      <c r="P73" s="122"/>
      <c r="Q73" s="87"/>
      <c r="R73" s="87"/>
      <c r="S73" s="87"/>
      <c r="T73" s="194"/>
      <c r="U73" s="121"/>
      <c r="V73" s="195"/>
      <c r="W73" s="87"/>
    </row>
    <row r="74" spans="2:23" ht="14.5" outlineLevel="1">
      <c r="B74" s="179" t="e">
        <f>#REF!</f>
        <v>#REF!</v>
      </c>
      <c r="C74" s="190" t="e">
        <f>#REF!</f>
        <v>#REF!</v>
      </c>
      <c r="D74" s="138" t="s">
        <v>599</v>
      </c>
      <c r="E74" s="138" t="s">
        <v>591</v>
      </c>
      <c r="F74" s="191" t="s">
        <v>580</v>
      </c>
      <c r="G74" s="196">
        <v>5</v>
      </c>
      <c r="H74" s="85" t="s">
        <v>42</v>
      </c>
      <c r="I74" s="193" t="s">
        <v>48</v>
      </c>
      <c r="J74" s="120"/>
      <c r="K74" s="87"/>
      <c r="L74" s="122"/>
      <c r="M74" s="87"/>
      <c r="N74" s="122"/>
      <c r="O74" s="87"/>
      <c r="P74" s="122"/>
      <c r="Q74" s="87"/>
      <c r="R74" s="87"/>
      <c r="S74" s="87"/>
      <c r="T74" s="194"/>
      <c r="U74" s="121"/>
      <c r="V74" s="195"/>
      <c r="W74" s="87"/>
    </row>
    <row r="75" spans="2:23" ht="14.5" outlineLevel="1">
      <c r="B75" s="179" t="e">
        <f>#REF!</f>
        <v>#REF!</v>
      </c>
      <c r="C75" s="190" t="e">
        <f>#REF!</f>
        <v>#REF!</v>
      </c>
      <c r="D75" s="138" t="s">
        <v>600</v>
      </c>
      <c r="E75" s="138" t="s">
        <v>596</v>
      </c>
      <c r="F75" s="191" t="s">
        <v>580</v>
      </c>
      <c r="G75" s="196">
        <v>69</v>
      </c>
      <c r="H75" s="85" t="s">
        <v>42</v>
      </c>
      <c r="I75" s="193" t="s">
        <v>48</v>
      </c>
      <c r="J75" s="120"/>
      <c r="K75" s="87"/>
      <c r="L75" s="122"/>
      <c r="M75" s="87"/>
      <c r="N75" s="122"/>
      <c r="O75" s="87"/>
      <c r="P75" s="122"/>
      <c r="Q75" s="87"/>
      <c r="R75" s="87"/>
      <c r="S75" s="87"/>
      <c r="T75" s="194"/>
      <c r="U75" s="121"/>
      <c r="V75" s="195"/>
      <c r="W75" s="87"/>
    </row>
    <row r="76" spans="2:23" ht="14.5" outlineLevel="1">
      <c r="B76" s="179" t="e">
        <f>#REF!</f>
        <v>#REF!</v>
      </c>
      <c r="C76" s="180" t="s">
        <v>330</v>
      </c>
      <c r="D76" s="181"/>
      <c r="E76" s="182"/>
      <c r="F76" s="183"/>
      <c r="G76" s="184"/>
      <c r="H76" s="183"/>
      <c r="I76" s="185"/>
      <c r="J76" s="186"/>
      <c r="K76" s="97"/>
      <c r="L76" s="87"/>
      <c r="M76" s="97"/>
      <c r="N76" s="87"/>
      <c r="O76" s="97"/>
      <c r="P76" s="87"/>
      <c r="Q76" s="97"/>
      <c r="R76" s="96"/>
      <c r="S76" s="93"/>
      <c r="T76" s="187"/>
      <c r="U76" s="188"/>
      <c r="V76" s="189"/>
      <c r="W76" s="97"/>
    </row>
    <row r="77" spans="2:23" ht="14.5" outlineLevel="1">
      <c r="B77" s="179" t="e">
        <f>#REF!</f>
        <v>#REF!</v>
      </c>
      <c r="C77" s="190" t="e">
        <f>#REF!</f>
        <v>#REF!</v>
      </c>
      <c r="D77" s="138" t="s">
        <v>601</v>
      </c>
      <c r="E77" s="138"/>
      <c r="F77" s="191" t="s">
        <v>602</v>
      </c>
      <c r="G77" s="196">
        <v>400</v>
      </c>
      <c r="H77" s="85" t="s">
        <v>42</v>
      </c>
      <c r="I77" s="193" t="s">
        <v>48</v>
      </c>
      <c r="J77" s="120"/>
      <c r="K77" s="87"/>
      <c r="L77" s="122"/>
      <c r="M77" s="87"/>
      <c r="N77" s="122"/>
      <c r="O77" s="87"/>
      <c r="P77" s="122"/>
      <c r="Q77" s="87"/>
      <c r="R77" s="87"/>
      <c r="S77" s="87"/>
      <c r="T77" s="194"/>
      <c r="U77" s="121"/>
      <c r="V77" s="195"/>
      <c r="W77" s="87"/>
    </row>
    <row r="78" spans="2:23" ht="14.5" outlineLevel="1">
      <c r="B78" s="179" t="e">
        <f>#REF!</f>
        <v>#REF!</v>
      </c>
      <c r="C78" s="190" t="e">
        <f>#REF!</f>
        <v>#REF!</v>
      </c>
      <c r="D78" s="138" t="s">
        <v>603</v>
      </c>
      <c r="E78" s="138"/>
      <c r="F78" s="191" t="s">
        <v>602</v>
      </c>
      <c r="G78" s="196">
        <v>100</v>
      </c>
      <c r="H78" s="85" t="s">
        <v>42</v>
      </c>
      <c r="I78" s="193" t="s">
        <v>48</v>
      </c>
      <c r="J78" s="120"/>
      <c r="K78" s="87"/>
      <c r="L78" s="122"/>
      <c r="M78" s="87"/>
      <c r="N78" s="122"/>
      <c r="O78" s="87"/>
      <c r="P78" s="122"/>
      <c r="Q78" s="87"/>
      <c r="R78" s="87"/>
      <c r="S78" s="87"/>
      <c r="T78" s="194"/>
      <c r="U78" s="121"/>
      <c r="V78" s="195"/>
      <c r="W78" s="87"/>
    </row>
    <row r="79" spans="2:23" ht="14.5" outlineLevel="1">
      <c r="B79" s="179" t="e">
        <f>#REF!</f>
        <v>#REF!</v>
      </c>
      <c r="C79" s="190" t="e">
        <f>#REF!</f>
        <v>#REF!</v>
      </c>
      <c r="D79" s="138" t="s">
        <v>604</v>
      </c>
      <c r="E79" s="138"/>
      <c r="F79" s="191" t="s">
        <v>602</v>
      </c>
      <c r="G79" s="196">
        <v>120</v>
      </c>
      <c r="H79" s="85" t="s">
        <v>42</v>
      </c>
      <c r="I79" s="193" t="s">
        <v>48</v>
      </c>
      <c r="J79" s="120"/>
      <c r="K79" s="87"/>
      <c r="L79" s="122"/>
      <c r="M79" s="87"/>
      <c r="N79" s="122"/>
      <c r="O79" s="87"/>
      <c r="P79" s="122"/>
      <c r="Q79" s="87"/>
      <c r="R79" s="87"/>
      <c r="S79" s="87"/>
      <c r="T79" s="194"/>
      <c r="U79" s="121"/>
      <c r="V79" s="195"/>
      <c r="W79" s="87"/>
    </row>
    <row r="80" spans="2:23" ht="14.5" outlineLevel="1">
      <c r="B80" s="179" t="e">
        <f>#REF!</f>
        <v>#REF!</v>
      </c>
      <c r="C80" s="190" t="e">
        <f>#REF!</f>
        <v>#REF!</v>
      </c>
      <c r="D80" s="138" t="s">
        <v>605</v>
      </c>
      <c r="E80" s="138"/>
      <c r="F80" s="191" t="s">
        <v>602</v>
      </c>
      <c r="G80" s="196">
        <v>60</v>
      </c>
      <c r="H80" s="85" t="s">
        <v>42</v>
      </c>
      <c r="I80" s="193" t="s">
        <v>48</v>
      </c>
      <c r="J80" s="120"/>
      <c r="K80" s="87"/>
      <c r="L80" s="122"/>
      <c r="M80" s="87"/>
      <c r="N80" s="122"/>
      <c r="O80" s="87"/>
      <c r="P80" s="122"/>
      <c r="Q80" s="87"/>
      <c r="R80" s="87"/>
      <c r="S80" s="87"/>
      <c r="T80" s="194"/>
      <c r="U80" s="121"/>
      <c r="V80" s="195"/>
      <c r="W80" s="87"/>
    </row>
    <row r="81" spans="2:23" ht="14.5" outlineLevel="1">
      <c r="B81" s="179" t="e">
        <f>#REF!</f>
        <v>#REF!</v>
      </c>
      <c r="C81" s="190" t="e">
        <f>#REF!</f>
        <v>#REF!</v>
      </c>
      <c r="D81" s="138" t="s">
        <v>606</v>
      </c>
      <c r="E81" s="138"/>
      <c r="F81" s="191" t="s">
        <v>607</v>
      </c>
      <c r="G81" s="196">
        <v>1885</v>
      </c>
      <c r="H81" s="85" t="s">
        <v>42</v>
      </c>
      <c r="I81" s="193" t="s">
        <v>48</v>
      </c>
      <c r="J81" s="120"/>
      <c r="K81" s="87"/>
      <c r="L81" s="122"/>
      <c r="M81" s="87"/>
      <c r="N81" s="122"/>
      <c r="O81" s="87"/>
      <c r="P81" s="122"/>
      <c r="Q81" s="87"/>
      <c r="R81" s="87"/>
      <c r="S81" s="87"/>
      <c r="T81" s="194"/>
      <c r="U81" s="121"/>
      <c r="V81" s="195"/>
      <c r="W81" s="87"/>
    </row>
    <row r="82" spans="2:23" ht="14.5" outlineLevel="1">
      <c r="B82" s="179" t="e">
        <f>#REF!</f>
        <v>#REF!</v>
      </c>
      <c r="C82" s="190" t="e">
        <f>#REF!</f>
        <v>#REF!</v>
      </c>
      <c r="D82" s="138" t="s">
        <v>608</v>
      </c>
      <c r="E82" s="138"/>
      <c r="F82" s="191" t="s">
        <v>607</v>
      </c>
      <c r="G82" s="196">
        <v>250</v>
      </c>
      <c r="H82" s="85" t="s">
        <v>42</v>
      </c>
      <c r="I82" s="193" t="s">
        <v>48</v>
      </c>
      <c r="J82" s="120"/>
      <c r="K82" s="87"/>
      <c r="L82" s="122"/>
      <c r="M82" s="87"/>
      <c r="N82" s="122"/>
      <c r="O82" s="87"/>
      <c r="P82" s="122"/>
      <c r="Q82" s="87"/>
      <c r="R82" s="87"/>
      <c r="S82" s="87"/>
      <c r="T82" s="194"/>
      <c r="U82" s="121"/>
      <c r="V82" s="195"/>
      <c r="W82" s="87"/>
    </row>
    <row r="83" spans="2:23" ht="14.5" outlineLevel="1">
      <c r="B83" s="179" t="e">
        <f>#REF!</f>
        <v>#REF!</v>
      </c>
      <c r="C83" s="190" t="e">
        <f>#REF!</f>
        <v>#REF!</v>
      </c>
      <c r="D83" s="138" t="s">
        <v>609</v>
      </c>
      <c r="E83" s="138"/>
      <c r="F83" s="191" t="s">
        <v>607</v>
      </c>
      <c r="G83" s="196">
        <v>125</v>
      </c>
      <c r="H83" s="85" t="s">
        <v>42</v>
      </c>
      <c r="I83" s="193" t="s">
        <v>48</v>
      </c>
      <c r="J83" s="120"/>
      <c r="K83" s="87"/>
      <c r="L83" s="122"/>
      <c r="M83" s="87"/>
      <c r="N83" s="122"/>
      <c r="O83" s="87"/>
      <c r="P83" s="122"/>
      <c r="Q83" s="87"/>
      <c r="R83" s="87"/>
      <c r="S83" s="87"/>
      <c r="T83" s="194"/>
      <c r="U83" s="121"/>
      <c r="V83" s="195"/>
      <c r="W83" s="87"/>
    </row>
    <row r="84" spans="2:23" ht="14.5" outlineLevel="1">
      <c r="B84" s="179" t="e">
        <f>#REF!</f>
        <v>#REF!</v>
      </c>
      <c r="C84" s="190" t="e">
        <f>#REF!</f>
        <v>#REF!</v>
      </c>
      <c r="D84" s="138" t="s">
        <v>610</v>
      </c>
      <c r="E84" s="138"/>
      <c r="F84" s="191" t="s">
        <v>607</v>
      </c>
      <c r="G84" s="196">
        <v>140</v>
      </c>
      <c r="H84" s="85" t="s">
        <v>42</v>
      </c>
      <c r="I84" s="193" t="s">
        <v>48</v>
      </c>
      <c r="J84" s="120"/>
      <c r="K84" s="87"/>
      <c r="L84" s="122"/>
      <c r="M84" s="87"/>
      <c r="N84" s="122"/>
      <c r="O84" s="87"/>
      <c r="P84" s="122"/>
      <c r="Q84" s="87"/>
      <c r="R84" s="87"/>
      <c r="S84" s="87"/>
      <c r="T84" s="194"/>
      <c r="U84" s="121"/>
      <c r="V84" s="195"/>
      <c r="W84" s="87"/>
    </row>
    <row r="85" spans="2:23" ht="14.5" outlineLevel="1">
      <c r="B85" s="179" t="e">
        <f>#REF!</f>
        <v>#REF!</v>
      </c>
      <c r="C85" s="190" t="e">
        <f>#REF!</f>
        <v>#REF!</v>
      </c>
      <c r="D85" s="138" t="s">
        <v>611</v>
      </c>
      <c r="E85" s="138"/>
      <c r="F85" s="191" t="s">
        <v>607</v>
      </c>
      <c r="G85" s="196">
        <v>95</v>
      </c>
      <c r="H85" s="85" t="s">
        <v>42</v>
      </c>
      <c r="I85" s="193" t="s">
        <v>48</v>
      </c>
      <c r="J85" s="120"/>
      <c r="K85" s="87"/>
      <c r="L85" s="122"/>
      <c r="M85" s="87"/>
      <c r="N85" s="122"/>
      <c r="O85" s="87"/>
      <c r="P85" s="122"/>
      <c r="Q85" s="87"/>
      <c r="R85" s="87"/>
      <c r="S85" s="87"/>
      <c r="T85" s="194"/>
      <c r="U85" s="121"/>
      <c r="V85" s="195"/>
      <c r="W85" s="87"/>
    </row>
    <row r="86" spans="2:23" ht="14.5" outlineLevel="1">
      <c r="B86" s="179" t="e">
        <f>#REF!</f>
        <v>#REF!</v>
      </c>
      <c r="C86" s="180" t="s">
        <v>331</v>
      </c>
      <c r="D86" s="181"/>
      <c r="E86" s="182"/>
      <c r="F86" s="183"/>
      <c r="G86" s="184"/>
      <c r="H86" s="183"/>
      <c r="I86" s="185"/>
      <c r="J86" s="186"/>
      <c r="K86" s="97"/>
      <c r="L86" s="87"/>
      <c r="M86" s="97"/>
      <c r="N86" s="87"/>
      <c r="O86" s="97"/>
      <c r="P86" s="87"/>
      <c r="Q86" s="97"/>
      <c r="R86" s="96"/>
      <c r="S86" s="93"/>
      <c r="T86" s="187"/>
      <c r="U86" s="188"/>
      <c r="V86" s="189"/>
      <c r="W86" s="97"/>
    </row>
    <row r="87" spans="2:23" ht="14.5">
      <c r="B87" s="370" t="s">
        <v>8</v>
      </c>
      <c r="C87" s="371"/>
      <c r="D87" s="197"/>
      <c r="E87" s="197"/>
      <c r="F87" s="61"/>
      <c r="G87" s="198"/>
      <c r="H87" s="61"/>
      <c r="I87" s="61"/>
      <c r="J87" s="199"/>
      <c r="K87" s="200">
        <f>+SUM(K7:K86)</f>
        <v>0</v>
      </c>
      <c r="L87" s="199"/>
      <c r="M87" s="200">
        <f>+SUM(M7:M86)</f>
        <v>0</v>
      </c>
      <c r="N87" s="199"/>
      <c r="O87" s="200">
        <f>+SUM(O7:O86)</f>
        <v>0</v>
      </c>
      <c r="P87" s="199"/>
      <c r="Q87" s="200">
        <f>+SUM(Q7:Q86)</f>
        <v>0</v>
      </c>
      <c r="R87" s="62"/>
      <c r="S87" s="200">
        <f>+SUM(S7:S86)</f>
        <v>0</v>
      </c>
      <c r="T87" s="199"/>
      <c r="U87" s="200">
        <f>+SUM(U7:U86)</f>
        <v>0</v>
      </c>
      <c r="V87" s="62"/>
      <c r="W87" s="200">
        <f>+SUM(W7:W86)</f>
        <v>0</v>
      </c>
    </row>
    <row r="88" spans="2:23" ht="14.5">
      <c r="B88" s="372" t="s">
        <v>9</v>
      </c>
      <c r="C88" s="373"/>
      <c r="D88" s="63"/>
      <c r="E88" s="63"/>
      <c r="F88" s="63"/>
      <c r="G88" s="63"/>
      <c r="H88" s="63"/>
      <c r="I88" s="63"/>
      <c r="J88" s="201"/>
      <c r="K88" s="202" t="e">
        <f>+K87/W87</f>
        <v>#DIV/0!</v>
      </c>
      <c r="L88" s="201"/>
      <c r="M88" s="202" t="e">
        <f>+M87/W87</f>
        <v>#DIV/0!</v>
      </c>
      <c r="N88" s="201"/>
      <c r="O88" s="202" t="e">
        <f>+O87/W87</f>
        <v>#DIV/0!</v>
      </c>
      <c r="P88" s="201"/>
      <c r="Q88" s="202" t="e">
        <f>+Q87/W87</f>
        <v>#DIV/0!</v>
      </c>
      <c r="R88" s="63"/>
      <c r="S88" s="202" t="e">
        <f>+S87/W87</f>
        <v>#DIV/0!</v>
      </c>
      <c r="T88" s="201"/>
      <c r="U88" s="202" t="e">
        <f>+U87/W87</f>
        <v>#DIV/0!</v>
      </c>
      <c r="V88" s="63"/>
      <c r="W88" s="202" t="e">
        <f>+W87/W87</f>
        <v>#DIV/0!</v>
      </c>
    </row>
    <row r="89" spans="2:19" ht="14.5">
      <c r="B89" s="65"/>
      <c r="C89" s="65"/>
      <c r="D89" s="203"/>
      <c r="E89" s="203"/>
      <c r="F89" s="204"/>
      <c r="G89" s="205"/>
      <c r="H89" s="206"/>
      <c r="I89" s="206"/>
      <c r="J89" s="207"/>
      <c r="K89" s="207"/>
      <c r="L89" s="203"/>
      <c r="M89" s="207"/>
      <c r="N89" s="203"/>
      <c r="O89" s="207"/>
      <c r="P89" s="203"/>
      <c r="Q89" s="207"/>
      <c r="R89" s="207"/>
      <c r="S89" s="207"/>
    </row>
    <row r="90" spans="6:19" ht="14.5">
      <c r="F90" s="66"/>
      <c r="G90" s="208"/>
      <c r="H90" s="209"/>
      <c r="I90" s="209"/>
      <c r="J90" s="207"/>
      <c r="K90" s="207"/>
      <c r="L90" s="203"/>
      <c r="M90" s="210"/>
      <c r="N90" s="211"/>
      <c r="O90" s="212" t="s">
        <v>612</v>
      </c>
      <c r="P90" s="213"/>
      <c r="Q90" s="212" t="s">
        <v>613</v>
      </c>
      <c r="R90" s="207"/>
      <c r="S90" s="207"/>
    </row>
    <row r="91" spans="6:19" ht="14.5">
      <c r="F91" s="66"/>
      <c r="G91" s="208"/>
      <c r="H91" s="209"/>
      <c r="I91" s="209"/>
      <c r="J91" s="207"/>
      <c r="K91" s="207"/>
      <c r="L91" s="203"/>
      <c r="M91" s="210"/>
      <c r="N91" s="211"/>
      <c r="O91" s="214"/>
      <c r="P91" s="213"/>
      <c r="Q91" s="214"/>
      <c r="R91" s="207"/>
      <c r="S91" s="207"/>
    </row>
    <row r="92" spans="6:19" ht="14.5">
      <c r="F92" s="66"/>
      <c r="G92" s="208"/>
      <c r="H92" s="209"/>
      <c r="I92" s="209"/>
      <c r="J92" s="207"/>
      <c r="K92" s="207"/>
      <c r="L92" s="203"/>
      <c r="M92" s="207"/>
      <c r="N92" s="203"/>
      <c r="O92" s="212" t="s">
        <v>614</v>
      </c>
      <c r="P92" s="213"/>
      <c r="Q92" s="212" t="s">
        <v>615</v>
      </c>
      <c r="R92" s="207"/>
      <c r="S92" s="207"/>
    </row>
    <row r="93" spans="6:19" ht="14.5">
      <c r="F93" s="66"/>
      <c r="G93" s="208"/>
      <c r="H93" s="209"/>
      <c r="I93" s="209"/>
      <c r="J93" s="207"/>
      <c r="K93" s="207"/>
      <c r="L93" s="203"/>
      <c r="M93" s="207"/>
      <c r="N93" s="203"/>
      <c r="O93" s="215" t="e">
        <f>+O87/O91</f>
        <v>#DIV/0!</v>
      </c>
      <c r="P93" s="213"/>
      <c r="Q93" s="215" t="e">
        <f>+Q87/Q91</f>
        <v>#DIV/0!</v>
      </c>
      <c r="R93" s="207"/>
      <c r="S93" s="207"/>
    </row>
    <row r="94" spans="6:19" ht="14.5">
      <c r="F94" s="66"/>
      <c r="G94" s="208"/>
      <c r="H94" s="209"/>
      <c r="I94" s="209"/>
      <c r="J94" s="207"/>
      <c r="K94" s="207"/>
      <c r="L94" s="203"/>
      <c r="M94" s="207"/>
      <c r="N94" s="203"/>
      <c r="O94" s="207"/>
      <c r="P94" s="203"/>
      <c r="Q94" s="207"/>
      <c r="R94" s="207"/>
      <c r="S94" s="207"/>
    </row>
  </sheetData>
  <sheetProtection insertRows="0" deleteRows="0"/>
  <mergeCells count="7">
    <mergeCell ref="V7:W7"/>
    <mergeCell ref="B87:C87"/>
    <mergeCell ref="B88:C88"/>
    <mergeCell ref="B7:G7"/>
    <mergeCell ref="H7:I7"/>
    <mergeCell ref="J7:S7"/>
    <mergeCell ref="T7:U7"/>
  </mergeCells>
  <dataValidations count="1">
    <dataValidation type="list" allowBlank="1" showInputMessage="1" showErrorMessage="1" sqref="I10:I86">
      <formula1>INDIRECT(SUBSTITUTE(H10," ","_"))</formula1>
    </dataValidation>
  </dataValidations>
  <pageMargins left="0.7086614173228347" right="0.7086614173228347" top="0.7480314960629921" bottom="0.7480314960629921" header="0.31496062992125984" footer="0.31496062992125984"/>
  <pageSetup fitToHeight="4" orientation="landscape" paperSize="8" scale="39" r:id="rId1"/>
  <headerFooter>
    <oddFooter>&amp;C&amp;1#&amp;"Calibri"&amp;11&amp;KA80000PUBLIC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A305FDA-C506-4987-B423-05751A91B4B8}">
  <dimension ref="A1:X254"/>
  <sheetViews>
    <sheetView tabSelected="1" zoomScale="63" zoomScaleNormal="63" workbookViewId="0" topLeftCell="A1">
      <selection pane="topLeft" activeCell="B2" sqref="B2"/>
    </sheetView>
  </sheetViews>
  <sheetFormatPr defaultColWidth="16.814285714285717" defaultRowHeight="14.5" outlineLevelRow="1"/>
  <cols>
    <col min="1" max="1" width="13.571428571428571" style="29" customWidth="1"/>
    <col min="2" max="2" width="30.142857142857142" style="29" bestFit="1" customWidth="1"/>
    <col min="3" max="3" width="32.57142857142857" style="29" customWidth="1"/>
    <col min="4" max="4" width="43.57142857142857" style="29" customWidth="1"/>
    <col min="5" max="5" width="16.857142857142858" style="29"/>
    <col min="6" max="6" width="7.142857142857143" style="23" customWidth="1"/>
    <col min="7" max="7" width="10.571428571428571" style="140" bestFit="1" customWidth="1"/>
    <col min="8" max="9" width="17.428571428571427" style="140" customWidth="1"/>
    <col min="10" max="10" width="13.142857142857142" style="216" hidden="1" customWidth="1"/>
    <col min="11" max="11" width="13.142857142857142" style="217" hidden="1" customWidth="1"/>
    <col min="12" max="12" width="13.142857142857142" style="218" hidden="1" customWidth="1"/>
    <col min="13" max="13" width="13.142857142857142" style="217" hidden="1" customWidth="1"/>
    <col min="14" max="14" width="13.142857142857142" style="218" hidden="1" customWidth="1"/>
    <col min="15" max="15" width="13.142857142857142" style="217" hidden="1" customWidth="1"/>
    <col min="16" max="16" width="13.142857142857142" style="218" hidden="1" customWidth="1"/>
    <col min="17" max="17" width="13.142857142857142" style="217" hidden="1" customWidth="1"/>
    <col min="18" max="19" width="13.142857142857142" style="219" hidden="1" customWidth="1"/>
    <col min="20" max="20" width="13.142857142857142" style="216" hidden="1" customWidth="1"/>
    <col min="21" max="21" width="13.142857142857142" style="29" hidden="1" customWidth="1"/>
    <col min="22" max="23" width="13.142857142857142" style="29" customWidth="1"/>
    <col min="24" max="24" width="16.857142857142858" style="220"/>
    <col min="25" max="25" width="19" style="219" bestFit="1" customWidth="1"/>
    <col min="26" max="26" width="7.571428571428571" style="220" bestFit="1" customWidth="1"/>
    <col min="27" max="32" width="16.857142857142858" style="220"/>
    <col min="33" max="16384" width="16.857142857142858" style="29"/>
  </cols>
  <sheetData>
    <row r="1" spans="14:14" ht="14.5">
      <c r="N1" s="29"/>
    </row>
    <row r="2" spans="1:14" ht="21">
      <c r="A2" s="28"/>
      <c r="B2" s="221" t="s">
        <v>125</v>
      </c>
      <c r="C2" s="222"/>
      <c r="N2" s="29"/>
    </row>
    <row r="3" spans="1:14" ht="21">
      <c r="A3" s="28"/>
      <c r="B3" s="144" t="s">
        <v>616</v>
      </c>
      <c r="C3" s="144"/>
      <c r="D3" s="223"/>
      <c r="N3" s="29"/>
    </row>
    <row r="4" spans="2:14" ht="21">
      <c r="B4" s="146" t="s">
        <v>617</v>
      </c>
      <c r="C4" s="146"/>
      <c r="N4" s="29"/>
    </row>
    <row r="5" spans="2:14" ht="21">
      <c r="B5" s="146" t="s">
        <v>618</v>
      </c>
      <c r="C5" s="147">
        <v>45821</v>
      </c>
      <c r="N5" s="29"/>
    </row>
    <row r="6" spans="1:3" ht="15" thickBot="1">
      <c r="A6" s="28"/>
      <c r="B6" s="224"/>
      <c r="C6" s="28"/>
    </row>
    <row r="7" spans="2:23" ht="15" thickBot="1">
      <c r="B7" s="374" t="s">
        <v>2</v>
      </c>
      <c r="C7" s="375"/>
      <c r="D7" s="375"/>
      <c r="E7" s="375"/>
      <c r="F7" s="375"/>
      <c r="G7" s="376"/>
      <c r="H7" s="377" t="s">
        <v>554</v>
      </c>
      <c r="I7" s="386"/>
      <c r="J7" s="387" t="s">
        <v>0</v>
      </c>
      <c r="K7" s="388"/>
      <c r="L7" s="388"/>
      <c r="M7" s="388"/>
      <c r="N7" s="388"/>
      <c r="O7" s="388"/>
      <c r="P7" s="388"/>
      <c r="Q7" s="388"/>
      <c r="R7" s="388"/>
      <c r="S7" s="389"/>
      <c r="T7" s="390" t="s">
        <v>1</v>
      </c>
      <c r="U7" s="391"/>
      <c r="V7" s="392" t="s">
        <v>10</v>
      </c>
      <c r="W7" s="393"/>
    </row>
    <row r="8" spans="6:23" ht="15" thickBot="1">
      <c r="F8" s="29"/>
      <c r="G8" s="29"/>
      <c r="H8" s="29"/>
      <c r="I8" s="29"/>
      <c r="J8" s="225"/>
      <c r="K8" s="149"/>
      <c r="L8" s="226"/>
      <c r="M8" s="150"/>
      <c r="N8" s="225"/>
      <c r="O8" s="149"/>
      <c r="P8" s="226"/>
      <c r="Q8" s="150"/>
      <c r="R8" s="30"/>
      <c r="S8" s="30"/>
      <c r="T8" s="225"/>
      <c r="U8" s="32"/>
      <c r="V8" s="33"/>
      <c r="W8" s="33"/>
    </row>
    <row r="9" spans="2:23" ht="58">
      <c r="B9" s="227" t="s">
        <v>3</v>
      </c>
      <c r="C9" s="228" t="s">
        <v>4</v>
      </c>
      <c r="D9" s="229" t="s">
        <v>5</v>
      </c>
      <c r="E9" s="230" t="s">
        <v>136</v>
      </c>
      <c r="F9" s="230" t="s">
        <v>6</v>
      </c>
      <c r="G9" s="231" t="s">
        <v>7</v>
      </c>
      <c r="H9" s="232" t="s">
        <v>555</v>
      </c>
      <c r="I9" s="233" t="s">
        <v>556</v>
      </c>
      <c r="J9" s="234" t="s">
        <v>491</v>
      </c>
      <c r="K9" s="235" t="s">
        <v>492</v>
      </c>
      <c r="L9" s="236" t="s">
        <v>493</v>
      </c>
      <c r="M9" s="236" t="s">
        <v>494</v>
      </c>
      <c r="N9" s="237" t="s">
        <v>495</v>
      </c>
      <c r="O9" s="237" t="s">
        <v>496</v>
      </c>
      <c r="P9" s="238" t="s">
        <v>497</v>
      </c>
      <c r="Q9" s="238" t="s">
        <v>498</v>
      </c>
      <c r="R9" s="239" t="s">
        <v>499</v>
      </c>
      <c r="S9" s="240" t="s">
        <v>500</v>
      </c>
      <c r="T9" s="241" t="s">
        <v>501</v>
      </c>
      <c r="U9" s="242" t="s">
        <v>502</v>
      </c>
      <c r="V9" s="243" t="s">
        <v>503</v>
      </c>
      <c r="W9" s="244" t="s">
        <v>504</v>
      </c>
    </row>
    <row r="10" spans="2:24" ht="14.5">
      <c r="B10" s="245" t="s">
        <v>138</v>
      </c>
      <c r="C10" s="246"/>
      <c r="D10" s="170"/>
      <c r="E10" s="170"/>
      <c r="F10" s="171"/>
      <c r="G10" s="247"/>
      <c r="H10" s="173"/>
      <c r="I10" s="248"/>
      <c r="J10" s="249"/>
      <c r="K10" s="249"/>
      <c r="L10" s="250"/>
      <c r="M10" s="249"/>
      <c r="N10" s="250"/>
      <c r="O10" s="249"/>
      <c r="P10" s="250"/>
      <c r="Q10" s="249"/>
      <c r="R10" s="249"/>
      <c r="S10" s="251"/>
      <c r="T10" s="252"/>
      <c r="U10" s="251"/>
      <c r="V10" s="253"/>
      <c r="W10" s="254"/>
      <c r="X10" s="255"/>
    </row>
    <row r="11" spans="1:24" ht="14.5" outlineLevel="1">
      <c r="A11" s="220"/>
      <c r="B11" s="256" t="str">
        <f>B10</f>
        <v>01.RAW WATER SYSTEM</v>
      </c>
      <c r="C11" s="89" t="s">
        <v>158</v>
      </c>
      <c r="D11" s="181"/>
      <c r="E11" s="182"/>
      <c r="F11" s="183"/>
      <c r="G11" s="257"/>
      <c r="H11" s="183"/>
      <c r="I11" s="258"/>
      <c r="J11" s="87"/>
      <c r="K11" s="87"/>
      <c r="L11" s="259"/>
      <c r="M11" s="87"/>
      <c r="N11" s="259"/>
      <c r="O11" s="87"/>
      <c r="P11" s="259"/>
      <c r="Q11" s="87"/>
      <c r="R11" s="96"/>
      <c r="S11" s="260"/>
      <c r="T11" s="261"/>
      <c r="U11" s="260"/>
      <c r="V11" s="262"/>
      <c r="W11" s="263"/>
      <c r="X11" s="255"/>
    </row>
    <row r="12" spans="1:24" ht="14.5" outlineLevel="1">
      <c r="A12" s="220"/>
      <c r="B12" s="256" t="str">
        <f t="shared" si="0" ref="B12:B18">B11</f>
        <v>01.RAW WATER SYSTEM</v>
      </c>
      <c r="C12" s="89" t="s">
        <v>172</v>
      </c>
      <c r="D12" s="181"/>
      <c r="E12" s="182"/>
      <c r="F12" s="183"/>
      <c r="G12" s="257"/>
      <c r="H12" s="183"/>
      <c r="I12" s="258"/>
      <c r="J12" s="87"/>
      <c r="K12" s="87"/>
      <c r="L12" s="259"/>
      <c r="M12" s="87"/>
      <c r="N12" s="259"/>
      <c r="O12" s="87"/>
      <c r="P12" s="259"/>
      <c r="Q12" s="87"/>
      <c r="R12" s="96"/>
      <c r="S12" s="260"/>
      <c r="T12" s="261"/>
      <c r="U12" s="260"/>
      <c r="V12" s="262"/>
      <c r="W12" s="263"/>
      <c r="X12" s="255"/>
    </row>
    <row r="13" spans="1:24" ht="14.5" outlineLevel="1">
      <c r="A13" s="220"/>
      <c r="B13" s="256" t="str">
        <f t="shared" si="0"/>
        <v>01.RAW WATER SYSTEM</v>
      </c>
      <c r="C13" s="89" t="s">
        <v>186</v>
      </c>
      <c r="D13" s="181"/>
      <c r="E13" s="182"/>
      <c r="F13" s="183"/>
      <c r="G13" s="257"/>
      <c r="H13" s="183"/>
      <c r="I13" s="258"/>
      <c r="J13" s="87"/>
      <c r="K13" s="87"/>
      <c r="L13" s="259"/>
      <c r="M13" s="87"/>
      <c r="N13" s="259"/>
      <c r="O13" s="87"/>
      <c r="P13" s="259"/>
      <c r="Q13" s="87"/>
      <c r="R13" s="96"/>
      <c r="S13" s="260"/>
      <c r="T13" s="261"/>
      <c r="U13" s="260"/>
      <c r="V13" s="262"/>
      <c r="W13" s="263"/>
      <c r="X13" s="255"/>
    </row>
    <row r="14" spans="1:24" ht="14.5" outlineLevel="1">
      <c r="A14" s="220"/>
      <c r="B14" s="256" t="str">
        <f t="shared" si="0"/>
        <v>01.RAW WATER SYSTEM</v>
      </c>
      <c r="C14" s="89" t="s">
        <v>199</v>
      </c>
      <c r="D14" s="181"/>
      <c r="E14" s="182"/>
      <c r="F14" s="183"/>
      <c r="G14" s="257"/>
      <c r="H14" s="183"/>
      <c r="I14" s="258"/>
      <c r="J14" s="87"/>
      <c r="K14" s="87"/>
      <c r="L14" s="259"/>
      <c r="M14" s="87"/>
      <c r="N14" s="259"/>
      <c r="O14" s="87"/>
      <c r="P14" s="259"/>
      <c r="Q14" s="87"/>
      <c r="R14" s="96"/>
      <c r="S14" s="260"/>
      <c r="T14" s="261"/>
      <c r="U14" s="260"/>
      <c r="V14" s="262"/>
      <c r="W14" s="263"/>
      <c r="X14" s="255"/>
    </row>
    <row r="15" spans="1:24" ht="14.5" outlineLevel="1">
      <c r="A15" s="220"/>
      <c r="B15" s="256" t="str">
        <f t="shared" si="0"/>
        <v>01.RAW WATER SYSTEM</v>
      </c>
      <c r="C15" s="89" t="s">
        <v>211</v>
      </c>
      <c r="D15" s="181"/>
      <c r="E15" s="182"/>
      <c r="F15" s="183"/>
      <c r="G15" s="257"/>
      <c r="H15" s="183"/>
      <c r="I15" s="258"/>
      <c r="J15" s="87"/>
      <c r="K15" s="87"/>
      <c r="L15" s="259"/>
      <c r="M15" s="87"/>
      <c r="N15" s="259"/>
      <c r="O15" s="87"/>
      <c r="P15" s="259"/>
      <c r="Q15" s="87"/>
      <c r="R15" s="96"/>
      <c r="S15" s="260"/>
      <c r="T15" s="261"/>
      <c r="U15" s="260"/>
      <c r="V15" s="262"/>
      <c r="W15" s="263"/>
      <c r="X15" s="255"/>
    </row>
    <row r="16" spans="1:24" ht="14.5" outlineLevel="1">
      <c r="A16" s="220"/>
      <c r="B16" s="256" t="str">
        <f t="shared" si="0"/>
        <v>01.RAW WATER SYSTEM</v>
      </c>
      <c r="C16" s="89" t="s">
        <v>216</v>
      </c>
      <c r="D16" s="181"/>
      <c r="E16" s="182"/>
      <c r="F16" s="183"/>
      <c r="G16" s="257"/>
      <c r="H16" s="264"/>
      <c r="I16" s="265"/>
      <c r="J16" s="87"/>
      <c r="K16" s="87"/>
      <c r="L16" s="259"/>
      <c r="M16" s="87"/>
      <c r="N16" s="259"/>
      <c r="O16" s="87"/>
      <c r="P16" s="259"/>
      <c r="Q16" s="87"/>
      <c r="R16" s="96"/>
      <c r="S16" s="260"/>
      <c r="T16" s="261"/>
      <c r="U16" s="260"/>
      <c r="V16" s="262"/>
      <c r="W16" s="263"/>
      <c r="X16" s="255"/>
    </row>
    <row r="17" spans="1:24" ht="14.5" outlineLevel="1">
      <c r="A17" s="220"/>
      <c r="B17" s="256" t="str">
        <f t="shared" si="0"/>
        <v>01.RAW WATER SYSTEM</v>
      </c>
      <c r="C17" s="89" t="s">
        <v>220</v>
      </c>
      <c r="D17" s="181"/>
      <c r="E17" s="182"/>
      <c r="F17" s="183"/>
      <c r="G17" s="257"/>
      <c r="H17" s="264"/>
      <c r="I17" s="265"/>
      <c r="J17" s="87"/>
      <c r="K17" s="87"/>
      <c r="L17" s="259"/>
      <c r="M17" s="87"/>
      <c r="N17" s="259"/>
      <c r="O17" s="87"/>
      <c r="P17" s="259"/>
      <c r="Q17" s="87"/>
      <c r="R17" s="96"/>
      <c r="S17" s="260"/>
      <c r="T17" s="261"/>
      <c r="U17" s="260"/>
      <c r="V17" s="262"/>
      <c r="W17" s="263"/>
      <c r="X17" s="255"/>
    </row>
    <row r="18" spans="1:24" ht="14.5" outlineLevel="1">
      <c r="A18" s="220"/>
      <c r="B18" s="256" t="str">
        <f t="shared" si="0"/>
        <v>01.RAW WATER SYSTEM</v>
      </c>
      <c r="C18" s="89" t="s">
        <v>222</v>
      </c>
      <c r="D18" s="181"/>
      <c r="E18" s="182"/>
      <c r="F18" s="183"/>
      <c r="G18" s="257"/>
      <c r="H18" s="264"/>
      <c r="I18" s="265"/>
      <c r="J18" s="87"/>
      <c r="K18" s="87"/>
      <c r="L18" s="259"/>
      <c r="M18" s="87"/>
      <c r="N18" s="259"/>
      <c r="O18" s="87"/>
      <c r="P18" s="259"/>
      <c r="Q18" s="87"/>
      <c r="R18" s="96"/>
      <c r="S18" s="260"/>
      <c r="T18" s="261"/>
      <c r="U18" s="260"/>
      <c r="V18" s="262"/>
      <c r="W18" s="263"/>
      <c r="X18" s="255"/>
    </row>
    <row r="19" spans="1:24" ht="14.5" outlineLevel="1">
      <c r="A19" s="220"/>
      <c r="B19" s="256" t="e">
        <f>#REF!</f>
        <v>#REF!</v>
      </c>
      <c r="C19" s="266" t="e">
        <f>#REF!</f>
        <v>#REF!</v>
      </c>
      <c r="D19" s="267" t="s">
        <v>619</v>
      </c>
      <c r="E19" s="267"/>
      <c r="F19" s="268"/>
      <c r="G19" s="269"/>
      <c r="H19" s="268" t="s">
        <v>42</v>
      </c>
      <c r="I19" s="270" t="s">
        <v>48</v>
      </c>
      <c r="J19" s="271"/>
      <c r="K19" s="271"/>
      <c r="L19" s="272"/>
      <c r="M19" s="271"/>
      <c r="N19" s="272"/>
      <c r="O19" s="271"/>
      <c r="P19" s="272"/>
      <c r="Q19" s="271"/>
      <c r="R19" s="271"/>
      <c r="S19" s="273"/>
      <c r="T19" s="274"/>
      <c r="U19" s="273"/>
      <c r="V19" s="275"/>
      <c r="W19" s="276"/>
      <c r="X19" s="255"/>
    </row>
    <row r="20" spans="2:24" ht="14.5" outlineLevel="1">
      <c r="B20" s="256" t="e">
        <f>#REF!</f>
        <v>#REF!</v>
      </c>
      <c r="C20" s="277" t="e">
        <f>#REF!</f>
        <v>#REF!</v>
      </c>
      <c r="D20" s="130" t="s">
        <v>620</v>
      </c>
      <c r="E20" s="130"/>
      <c r="F20" s="278" t="s">
        <v>580</v>
      </c>
      <c r="G20" s="279">
        <v>30</v>
      </c>
      <c r="H20" s="278" t="s">
        <v>42</v>
      </c>
      <c r="I20" s="280" t="s">
        <v>48</v>
      </c>
      <c r="J20" s="276"/>
      <c r="K20" s="276"/>
      <c r="L20" s="281"/>
      <c r="M20" s="276"/>
      <c r="N20" s="281"/>
      <c r="O20" s="276"/>
      <c r="P20" s="281"/>
      <c r="Q20" s="276"/>
      <c r="R20" s="276"/>
      <c r="S20" s="282"/>
      <c r="T20" s="283"/>
      <c r="U20" s="282"/>
      <c r="V20" s="275"/>
      <c r="W20" s="276"/>
      <c r="X20" s="284"/>
    </row>
    <row r="21" spans="2:24" ht="14.5" outlineLevel="1">
      <c r="B21" s="256" t="e">
        <f t="shared" si="1" ref="B21:C33">B20</f>
        <v>#REF!</v>
      </c>
      <c r="C21" s="277" t="e">
        <f t="shared" si="1"/>
        <v>#REF!</v>
      </c>
      <c r="D21" s="130" t="s">
        <v>621</v>
      </c>
      <c r="E21" s="130"/>
      <c r="F21" s="278" t="s">
        <v>580</v>
      </c>
      <c r="G21" s="279">
        <v>70</v>
      </c>
      <c r="H21" s="278" t="s">
        <v>42</v>
      </c>
      <c r="I21" s="280" t="s">
        <v>48</v>
      </c>
      <c r="J21" s="276"/>
      <c r="K21" s="276"/>
      <c r="L21" s="281"/>
      <c r="M21" s="276"/>
      <c r="N21" s="281"/>
      <c r="O21" s="276"/>
      <c r="P21" s="281"/>
      <c r="Q21" s="276"/>
      <c r="R21" s="276"/>
      <c r="S21" s="282"/>
      <c r="T21" s="283"/>
      <c r="U21" s="282"/>
      <c r="V21" s="275"/>
      <c r="W21" s="276"/>
      <c r="X21" s="284"/>
    </row>
    <row r="22" spans="2:24" ht="14.5" outlineLevel="1">
      <c r="B22" s="256" t="e">
        <f t="shared" si="1"/>
        <v>#REF!</v>
      </c>
      <c r="C22" s="277" t="e">
        <f t="shared" si="1"/>
        <v>#REF!</v>
      </c>
      <c r="D22" s="130" t="s">
        <v>622</v>
      </c>
      <c r="E22" s="130"/>
      <c r="F22" s="278" t="s">
        <v>580</v>
      </c>
      <c r="G22" s="279">
        <v>20</v>
      </c>
      <c r="H22" s="278" t="s">
        <v>42</v>
      </c>
      <c r="I22" s="280" t="s">
        <v>48</v>
      </c>
      <c r="J22" s="276"/>
      <c r="K22" s="276"/>
      <c r="L22" s="281"/>
      <c r="M22" s="276"/>
      <c r="N22" s="281"/>
      <c r="O22" s="276"/>
      <c r="P22" s="281"/>
      <c r="Q22" s="276"/>
      <c r="R22" s="276"/>
      <c r="S22" s="282"/>
      <c r="T22" s="283"/>
      <c r="U22" s="282"/>
      <c r="V22" s="275"/>
      <c r="W22" s="276"/>
      <c r="X22" s="284"/>
    </row>
    <row r="23" spans="2:24" ht="14.5" outlineLevel="1">
      <c r="B23" s="256" t="e">
        <f t="shared" si="2" ref="B23:C25">B20</f>
        <v>#REF!</v>
      </c>
      <c r="C23" s="277" t="e">
        <f t="shared" si="2"/>
        <v>#REF!</v>
      </c>
      <c r="D23" s="130" t="s">
        <v>623</v>
      </c>
      <c r="E23" s="130"/>
      <c r="F23" s="278" t="s">
        <v>580</v>
      </c>
      <c r="G23" s="279">
        <v>20</v>
      </c>
      <c r="H23" s="278" t="s">
        <v>42</v>
      </c>
      <c r="I23" s="280" t="s">
        <v>48</v>
      </c>
      <c r="J23" s="276"/>
      <c r="K23" s="276"/>
      <c r="L23" s="281"/>
      <c r="M23" s="276"/>
      <c r="N23" s="281"/>
      <c r="O23" s="276"/>
      <c r="P23" s="281"/>
      <c r="Q23" s="276"/>
      <c r="R23" s="276"/>
      <c r="S23" s="282"/>
      <c r="T23" s="283"/>
      <c r="U23" s="282"/>
      <c r="V23" s="275"/>
      <c r="W23" s="276"/>
      <c r="X23" s="284"/>
    </row>
    <row r="24" spans="2:24" ht="14.5" outlineLevel="1">
      <c r="B24" s="256" t="e">
        <f t="shared" si="2"/>
        <v>#REF!</v>
      </c>
      <c r="C24" s="277" t="e">
        <f t="shared" si="2"/>
        <v>#REF!</v>
      </c>
      <c r="D24" s="130" t="s">
        <v>624</v>
      </c>
      <c r="E24" s="130"/>
      <c r="F24" s="278" t="s">
        <v>580</v>
      </c>
      <c r="G24" s="279">
        <v>10</v>
      </c>
      <c r="H24" s="278" t="s">
        <v>42</v>
      </c>
      <c r="I24" s="280" t="s">
        <v>48</v>
      </c>
      <c r="J24" s="276"/>
      <c r="K24" s="276"/>
      <c r="L24" s="281"/>
      <c r="M24" s="276"/>
      <c r="N24" s="281"/>
      <c r="O24" s="276"/>
      <c r="P24" s="281"/>
      <c r="Q24" s="276"/>
      <c r="R24" s="276"/>
      <c r="S24" s="282"/>
      <c r="T24" s="283"/>
      <c r="U24" s="282"/>
      <c r="V24" s="275"/>
      <c r="W24" s="276"/>
      <c r="X24" s="284"/>
    </row>
    <row r="25" spans="2:24" ht="14.5" outlineLevel="1">
      <c r="B25" s="256" t="e">
        <f t="shared" si="2"/>
        <v>#REF!</v>
      </c>
      <c r="C25" s="277" t="e">
        <f t="shared" si="2"/>
        <v>#REF!</v>
      </c>
      <c r="D25" s="130" t="s">
        <v>625</v>
      </c>
      <c r="E25" s="130"/>
      <c r="F25" s="278" t="s">
        <v>580</v>
      </c>
      <c r="G25" s="279">
        <v>20</v>
      </c>
      <c r="H25" s="278" t="s">
        <v>42</v>
      </c>
      <c r="I25" s="280" t="s">
        <v>48</v>
      </c>
      <c r="J25" s="276"/>
      <c r="K25" s="276"/>
      <c r="L25" s="281"/>
      <c r="M25" s="276"/>
      <c r="N25" s="281"/>
      <c r="O25" s="276"/>
      <c r="P25" s="281"/>
      <c r="Q25" s="276"/>
      <c r="R25" s="276"/>
      <c r="S25" s="282"/>
      <c r="T25" s="283"/>
      <c r="U25" s="282"/>
      <c r="V25" s="275"/>
      <c r="W25" s="276"/>
      <c r="X25" s="284"/>
    </row>
    <row r="26" spans="2:24" ht="14.5" outlineLevel="1">
      <c r="B26" s="256" t="e">
        <f t="shared" si="1"/>
        <v>#REF!</v>
      </c>
      <c r="C26" s="277" t="e">
        <f t="shared" si="1"/>
        <v>#REF!</v>
      </c>
      <c r="D26" s="130" t="s">
        <v>626</v>
      </c>
      <c r="E26" s="130"/>
      <c r="F26" s="278" t="s">
        <v>580</v>
      </c>
      <c r="G26" s="279">
        <v>5</v>
      </c>
      <c r="H26" s="278" t="s">
        <v>42</v>
      </c>
      <c r="I26" s="280" t="s">
        <v>48</v>
      </c>
      <c r="J26" s="276"/>
      <c r="K26" s="276"/>
      <c r="L26" s="281"/>
      <c r="M26" s="276"/>
      <c r="N26" s="281"/>
      <c r="O26" s="276"/>
      <c r="P26" s="281"/>
      <c r="Q26" s="276"/>
      <c r="R26" s="276"/>
      <c r="S26" s="282"/>
      <c r="T26" s="283"/>
      <c r="U26" s="282"/>
      <c r="V26" s="275"/>
      <c r="W26" s="276"/>
      <c r="X26" s="284"/>
    </row>
    <row r="27" spans="2:24" ht="14.5" outlineLevel="1">
      <c r="B27" s="285" t="e">
        <f t="shared" si="1"/>
        <v>#REF!</v>
      </c>
      <c r="C27" s="277" t="e">
        <f t="shared" si="1"/>
        <v>#REF!</v>
      </c>
      <c r="D27" s="130" t="s">
        <v>627</v>
      </c>
      <c r="E27" s="130"/>
      <c r="F27" s="278" t="s">
        <v>580</v>
      </c>
      <c r="G27" s="279">
        <v>5</v>
      </c>
      <c r="H27" s="278" t="s">
        <v>42</v>
      </c>
      <c r="I27" s="280" t="s">
        <v>48</v>
      </c>
      <c r="J27" s="276"/>
      <c r="K27" s="276"/>
      <c r="L27" s="281"/>
      <c r="M27" s="276"/>
      <c r="N27" s="281"/>
      <c r="O27" s="276"/>
      <c r="P27" s="281"/>
      <c r="Q27" s="276"/>
      <c r="R27" s="276"/>
      <c r="S27" s="282"/>
      <c r="T27" s="283"/>
      <c r="U27" s="282"/>
      <c r="V27" s="275"/>
      <c r="W27" s="276"/>
      <c r="X27" s="284"/>
    </row>
    <row r="28" spans="2:24" ht="14.5" outlineLevel="1">
      <c r="B28" s="285" t="e">
        <f t="shared" si="1"/>
        <v>#REF!</v>
      </c>
      <c r="C28" s="277" t="e">
        <f t="shared" si="1"/>
        <v>#REF!</v>
      </c>
      <c r="D28" s="130" t="s">
        <v>628</v>
      </c>
      <c r="E28" s="130"/>
      <c r="F28" s="278" t="s">
        <v>580</v>
      </c>
      <c r="G28" s="279">
        <v>8</v>
      </c>
      <c r="H28" s="278" t="s">
        <v>42</v>
      </c>
      <c r="I28" s="280" t="s">
        <v>48</v>
      </c>
      <c r="J28" s="276"/>
      <c r="K28" s="276"/>
      <c r="L28" s="281"/>
      <c r="M28" s="276"/>
      <c r="N28" s="281"/>
      <c r="O28" s="276"/>
      <c r="P28" s="281"/>
      <c r="Q28" s="276"/>
      <c r="R28" s="276"/>
      <c r="S28" s="282"/>
      <c r="T28" s="283"/>
      <c r="U28" s="282"/>
      <c r="V28" s="275"/>
      <c r="W28" s="276"/>
      <c r="X28" s="284"/>
    </row>
    <row r="29" spans="2:24" ht="14.5" outlineLevel="1">
      <c r="B29" s="285" t="e">
        <f t="shared" si="1"/>
        <v>#REF!</v>
      </c>
      <c r="C29" s="277" t="e">
        <f t="shared" si="1"/>
        <v>#REF!</v>
      </c>
      <c r="D29" s="130" t="s">
        <v>629</v>
      </c>
      <c r="E29" s="130"/>
      <c r="F29" s="278" t="s">
        <v>580</v>
      </c>
      <c r="G29" s="279">
        <v>4</v>
      </c>
      <c r="H29" s="278" t="s">
        <v>42</v>
      </c>
      <c r="I29" s="280" t="s">
        <v>48</v>
      </c>
      <c r="J29" s="276"/>
      <c r="K29" s="276"/>
      <c r="L29" s="281"/>
      <c r="M29" s="276"/>
      <c r="N29" s="281"/>
      <c r="O29" s="276"/>
      <c r="P29" s="281"/>
      <c r="Q29" s="276"/>
      <c r="R29" s="276"/>
      <c r="S29" s="282"/>
      <c r="T29" s="283"/>
      <c r="U29" s="282"/>
      <c r="V29" s="275"/>
      <c r="W29" s="276"/>
      <c r="X29" s="284"/>
    </row>
    <row r="30" spans="2:24" ht="14.5" outlineLevel="1">
      <c r="B30" s="285" t="e">
        <f t="shared" si="1"/>
        <v>#REF!</v>
      </c>
      <c r="C30" s="277" t="e">
        <f t="shared" si="1"/>
        <v>#REF!</v>
      </c>
      <c r="D30" s="130" t="s">
        <v>630</v>
      </c>
      <c r="E30" s="130"/>
      <c r="F30" s="278" t="s">
        <v>11</v>
      </c>
      <c r="G30" s="279">
        <v>210</v>
      </c>
      <c r="H30" s="278" t="s">
        <v>42</v>
      </c>
      <c r="I30" s="280" t="s">
        <v>48</v>
      </c>
      <c r="J30" s="276"/>
      <c r="K30" s="276"/>
      <c r="L30" s="281"/>
      <c r="M30" s="276"/>
      <c r="N30" s="281"/>
      <c r="O30" s="276"/>
      <c r="P30" s="281"/>
      <c r="Q30" s="276"/>
      <c r="R30" s="276"/>
      <c r="S30" s="282"/>
      <c r="T30" s="283"/>
      <c r="U30" s="282"/>
      <c r="V30" s="275"/>
      <c r="W30" s="276"/>
      <c r="X30" s="284"/>
    </row>
    <row r="31" spans="2:24" ht="14.5" outlineLevel="1">
      <c r="B31" s="285" t="e">
        <f t="shared" si="1"/>
        <v>#REF!</v>
      </c>
      <c r="C31" s="277" t="e">
        <f t="shared" si="1"/>
        <v>#REF!</v>
      </c>
      <c r="D31" s="130" t="s">
        <v>631</v>
      </c>
      <c r="E31" s="130"/>
      <c r="F31" s="278" t="s">
        <v>11</v>
      </c>
      <c r="G31" s="279">
        <v>75</v>
      </c>
      <c r="H31" s="278" t="s">
        <v>42</v>
      </c>
      <c r="I31" s="280" t="s">
        <v>48</v>
      </c>
      <c r="J31" s="276"/>
      <c r="K31" s="276"/>
      <c r="L31" s="281"/>
      <c r="M31" s="276"/>
      <c r="N31" s="281"/>
      <c r="O31" s="276"/>
      <c r="P31" s="281"/>
      <c r="Q31" s="276"/>
      <c r="R31" s="276"/>
      <c r="S31" s="282"/>
      <c r="T31" s="283"/>
      <c r="U31" s="282"/>
      <c r="V31" s="275"/>
      <c r="W31" s="276"/>
      <c r="X31" s="284"/>
    </row>
    <row r="32" spans="2:24" ht="14.5" outlineLevel="1">
      <c r="B32" s="285" t="e">
        <f t="shared" si="1"/>
        <v>#REF!</v>
      </c>
      <c r="C32" s="277" t="e">
        <f t="shared" si="1"/>
        <v>#REF!</v>
      </c>
      <c r="D32" s="130" t="s">
        <v>632</v>
      </c>
      <c r="E32" s="130"/>
      <c r="F32" s="278" t="s">
        <v>11</v>
      </c>
      <c r="G32" s="279">
        <v>65</v>
      </c>
      <c r="H32" s="278" t="s">
        <v>42</v>
      </c>
      <c r="I32" s="280" t="s">
        <v>48</v>
      </c>
      <c r="J32" s="276"/>
      <c r="K32" s="276"/>
      <c r="L32" s="281"/>
      <c r="M32" s="276"/>
      <c r="N32" s="281"/>
      <c r="O32" s="276"/>
      <c r="P32" s="281"/>
      <c r="Q32" s="276"/>
      <c r="R32" s="276"/>
      <c r="S32" s="282"/>
      <c r="T32" s="283"/>
      <c r="U32" s="282"/>
      <c r="V32" s="275"/>
      <c r="W32" s="276"/>
      <c r="X32" s="284"/>
    </row>
    <row r="33" spans="2:24" ht="14.5" outlineLevel="1">
      <c r="B33" s="285" t="e">
        <f t="shared" si="1"/>
        <v>#REF!</v>
      </c>
      <c r="C33" s="277" t="e">
        <f t="shared" si="1"/>
        <v>#REF!</v>
      </c>
      <c r="D33" s="130" t="s">
        <v>633</v>
      </c>
      <c r="E33" s="130"/>
      <c r="F33" s="278" t="s">
        <v>11</v>
      </c>
      <c r="G33" s="279">
        <v>55</v>
      </c>
      <c r="H33" s="278" t="s">
        <v>42</v>
      </c>
      <c r="I33" s="280" t="s">
        <v>48</v>
      </c>
      <c r="J33" s="276"/>
      <c r="K33" s="276"/>
      <c r="L33" s="281"/>
      <c r="M33" s="276"/>
      <c r="N33" s="281"/>
      <c r="O33" s="276"/>
      <c r="P33" s="281"/>
      <c r="Q33" s="276"/>
      <c r="R33" s="276"/>
      <c r="S33" s="282"/>
      <c r="T33" s="283"/>
      <c r="U33" s="282"/>
      <c r="V33" s="275"/>
      <c r="W33" s="276"/>
      <c r="X33" s="284"/>
    </row>
    <row r="34" spans="2:24" ht="29" outlineLevel="1">
      <c r="B34" s="285"/>
      <c r="C34" s="277"/>
      <c r="D34" s="286" t="s">
        <v>634</v>
      </c>
      <c r="E34" s="130"/>
      <c r="F34" s="278" t="s">
        <v>11</v>
      </c>
      <c r="G34" s="279">
        <v>210</v>
      </c>
      <c r="H34" s="278" t="s">
        <v>42</v>
      </c>
      <c r="I34" s="280" t="s">
        <v>48</v>
      </c>
      <c r="J34" s="276"/>
      <c r="K34" s="276"/>
      <c r="L34" s="281"/>
      <c r="M34" s="276"/>
      <c r="N34" s="281"/>
      <c r="O34" s="276"/>
      <c r="P34" s="281"/>
      <c r="Q34" s="276"/>
      <c r="R34" s="276"/>
      <c r="S34" s="282"/>
      <c r="T34" s="283"/>
      <c r="U34" s="282"/>
      <c r="V34" s="275"/>
      <c r="W34" s="276"/>
      <c r="X34" s="284"/>
    </row>
    <row r="35" spans="2:24" ht="29" outlineLevel="1">
      <c r="B35" s="287"/>
      <c r="C35" s="277"/>
      <c r="D35" s="286" t="s">
        <v>635</v>
      </c>
      <c r="E35" s="130"/>
      <c r="F35" s="278" t="s">
        <v>11</v>
      </c>
      <c r="G35" s="279">
        <v>75</v>
      </c>
      <c r="H35" s="278" t="s">
        <v>42</v>
      </c>
      <c r="I35" s="280" t="s">
        <v>48</v>
      </c>
      <c r="J35" s="276"/>
      <c r="K35" s="276"/>
      <c r="L35" s="281"/>
      <c r="M35" s="276"/>
      <c r="N35" s="281"/>
      <c r="O35" s="276"/>
      <c r="P35" s="281"/>
      <c r="Q35" s="276"/>
      <c r="R35" s="276"/>
      <c r="S35" s="282"/>
      <c r="T35" s="283"/>
      <c r="U35" s="282"/>
      <c r="V35" s="275"/>
      <c r="W35" s="276"/>
      <c r="X35" s="284"/>
    </row>
    <row r="36" spans="2:24" ht="29" outlineLevel="1">
      <c r="B36" s="287"/>
      <c r="C36" s="288"/>
      <c r="D36" s="286" t="s">
        <v>636</v>
      </c>
      <c r="E36" s="130"/>
      <c r="F36" s="278" t="s">
        <v>11</v>
      </c>
      <c r="G36" s="279">
        <v>65</v>
      </c>
      <c r="H36" s="278" t="s">
        <v>42</v>
      </c>
      <c r="I36" s="280" t="s">
        <v>48</v>
      </c>
      <c r="J36" s="276"/>
      <c r="K36" s="276"/>
      <c r="L36" s="281"/>
      <c r="M36" s="276"/>
      <c r="N36" s="281"/>
      <c r="O36" s="276"/>
      <c r="P36" s="281"/>
      <c r="Q36" s="276"/>
      <c r="R36" s="276"/>
      <c r="S36" s="282"/>
      <c r="T36" s="283"/>
      <c r="U36" s="282"/>
      <c r="V36" s="275"/>
      <c r="W36" s="276"/>
      <c r="X36" s="284"/>
    </row>
    <row r="37" spans="2:24" ht="43.5" outlineLevel="1">
      <c r="B37" s="287"/>
      <c r="C37" s="288"/>
      <c r="D37" s="286" t="s">
        <v>637</v>
      </c>
      <c r="E37" s="130"/>
      <c r="F37" s="278" t="s">
        <v>11</v>
      </c>
      <c r="G37" s="279">
        <v>55</v>
      </c>
      <c r="H37" s="278" t="s">
        <v>42</v>
      </c>
      <c r="I37" s="280" t="s">
        <v>48</v>
      </c>
      <c r="J37" s="276"/>
      <c r="K37" s="276"/>
      <c r="L37" s="281"/>
      <c r="M37" s="276"/>
      <c r="N37" s="281"/>
      <c r="O37" s="276"/>
      <c r="P37" s="281"/>
      <c r="Q37" s="276"/>
      <c r="R37" s="276"/>
      <c r="S37" s="282"/>
      <c r="T37" s="283"/>
      <c r="U37" s="282"/>
      <c r="V37" s="275"/>
      <c r="W37" s="276"/>
      <c r="X37" s="284"/>
    </row>
    <row r="38" spans="2:24" ht="15.5" outlineLevel="1">
      <c r="B38" s="289" t="e">
        <f>#REF!</f>
        <v>#REF!</v>
      </c>
      <c r="C38" s="290" t="e">
        <f>#REF!</f>
        <v>#REF!</v>
      </c>
      <c r="D38" s="267" t="s">
        <v>638</v>
      </c>
      <c r="E38" s="267"/>
      <c r="F38" s="291" t="s">
        <v>639</v>
      </c>
      <c r="G38" s="291">
        <v>0.30</v>
      </c>
      <c r="H38" s="268" t="s">
        <v>42</v>
      </c>
      <c r="I38" s="270" t="s">
        <v>48</v>
      </c>
      <c r="J38" s="271"/>
      <c r="K38" s="271"/>
      <c r="L38" s="272"/>
      <c r="M38" s="271"/>
      <c r="N38" s="272"/>
      <c r="O38" s="271"/>
      <c r="P38" s="272"/>
      <c r="Q38" s="271"/>
      <c r="R38" s="271"/>
      <c r="S38" s="273"/>
      <c r="T38" s="274"/>
      <c r="U38" s="273"/>
      <c r="V38" s="275"/>
      <c r="W38" s="276"/>
      <c r="X38" s="284"/>
    </row>
    <row r="39" spans="2:24" ht="14.5" outlineLevel="1">
      <c r="B39" s="289" t="e">
        <f>B38</f>
        <v>#REF!</v>
      </c>
      <c r="C39" s="292" t="s">
        <v>223</v>
      </c>
      <c r="D39" s="181"/>
      <c r="E39" s="182"/>
      <c r="F39" s="183"/>
      <c r="G39" s="184"/>
      <c r="H39" s="264"/>
      <c r="I39" s="265"/>
      <c r="J39" s="87"/>
      <c r="K39" s="87"/>
      <c r="L39" s="259"/>
      <c r="M39" s="87"/>
      <c r="N39" s="259"/>
      <c r="O39" s="87"/>
      <c r="P39" s="259"/>
      <c r="Q39" s="87"/>
      <c r="R39" s="96"/>
      <c r="S39" s="260"/>
      <c r="T39" s="261"/>
      <c r="U39" s="260"/>
      <c r="V39" s="262"/>
      <c r="W39" s="263"/>
      <c r="X39" s="284"/>
    </row>
    <row r="40" spans="2:24" ht="14.5" outlineLevel="1">
      <c r="B40" s="289" t="e">
        <f t="shared" si="3" ref="B40">B39</f>
        <v>#REF!</v>
      </c>
      <c r="C40" s="292" t="s">
        <v>224</v>
      </c>
      <c r="D40" s="181"/>
      <c r="E40" s="182"/>
      <c r="F40" s="183"/>
      <c r="G40" s="184"/>
      <c r="H40" s="264"/>
      <c r="I40" s="265"/>
      <c r="J40" s="87"/>
      <c r="K40" s="87"/>
      <c r="L40" s="259"/>
      <c r="M40" s="87"/>
      <c r="N40" s="259"/>
      <c r="O40" s="87"/>
      <c r="P40" s="259"/>
      <c r="Q40" s="87"/>
      <c r="R40" s="96"/>
      <c r="S40" s="260"/>
      <c r="T40" s="261"/>
      <c r="U40" s="260"/>
      <c r="V40" s="262"/>
      <c r="W40" s="263"/>
      <c r="X40" s="284"/>
    </row>
    <row r="41" spans="2:24" ht="14.5" outlineLevel="1">
      <c r="B41" s="289" t="e">
        <f>#REF!</f>
        <v>#REF!</v>
      </c>
      <c r="C41" s="292" t="s">
        <v>225</v>
      </c>
      <c r="D41" s="181"/>
      <c r="E41" s="182"/>
      <c r="F41" s="183"/>
      <c r="G41" s="184"/>
      <c r="H41" s="264"/>
      <c r="I41" s="265"/>
      <c r="J41" s="87"/>
      <c r="K41" s="87"/>
      <c r="L41" s="259"/>
      <c r="M41" s="87"/>
      <c r="N41" s="259"/>
      <c r="O41" s="87"/>
      <c r="P41" s="259"/>
      <c r="Q41" s="87"/>
      <c r="R41" s="96"/>
      <c r="S41" s="260"/>
      <c r="T41" s="261"/>
      <c r="U41" s="260"/>
      <c r="V41" s="262"/>
      <c r="W41" s="263"/>
      <c r="X41" s="284"/>
    </row>
    <row r="42" spans="2:24" ht="14.5" outlineLevel="1">
      <c r="B42" s="289" t="e">
        <f t="shared" si="4" ref="B42">B41</f>
        <v>#REF!</v>
      </c>
      <c r="C42" s="292" t="s">
        <v>226</v>
      </c>
      <c r="D42" s="181"/>
      <c r="E42" s="182"/>
      <c r="F42" s="183"/>
      <c r="G42" s="184"/>
      <c r="H42" s="264"/>
      <c r="I42" s="265"/>
      <c r="J42" s="87"/>
      <c r="K42" s="87"/>
      <c r="L42" s="259"/>
      <c r="M42" s="87"/>
      <c r="N42" s="259"/>
      <c r="O42" s="87"/>
      <c r="P42" s="259"/>
      <c r="Q42" s="87"/>
      <c r="R42" s="96"/>
      <c r="S42" s="260"/>
      <c r="T42" s="261"/>
      <c r="U42" s="260"/>
      <c r="V42" s="262"/>
      <c r="W42" s="263"/>
      <c r="X42" s="284"/>
    </row>
    <row r="43" spans="2:24" ht="14.5">
      <c r="B43" s="293" t="s">
        <v>139</v>
      </c>
      <c r="C43" s="294"/>
      <c r="D43" s="170"/>
      <c r="E43" s="170"/>
      <c r="F43" s="171"/>
      <c r="G43" s="172"/>
      <c r="H43" s="295"/>
      <c r="I43" s="296"/>
      <c r="J43" s="249"/>
      <c r="K43" s="249"/>
      <c r="L43" s="250"/>
      <c r="M43" s="249"/>
      <c r="N43" s="250"/>
      <c r="O43" s="249"/>
      <c r="P43" s="250"/>
      <c r="Q43" s="249"/>
      <c r="R43" s="249"/>
      <c r="S43" s="251"/>
      <c r="T43" s="252"/>
      <c r="U43" s="251"/>
      <c r="V43" s="253"/>
      <c r="W43" s="254"/>
      <c r="X43" s="284"/>
    </row>
    <row r="44" spans="2:24" ht="14.5" outlineLevel="1">
      <c r="B44" s="297" t="str">
        <f>B43</f>
        <v>02.SOFT WATER SYSTEM</v>
      </c>
      <c r="C44" s="292" t="s">
        <v>159</v>
      </c>
      <c r="D44" s="181"/>
      <c r="E44" s="182"/>
      <c r="F44" s="183"/>
      <c r="G44" s="184"/>
      <c r="H44" s="264"/>
      <c r="I44" s="265"/>
      <c r="J44" s="87"/>
      <c r="K44" s="87"/>
      <c r="L44" s="259"/>
      <c r="M44" s="87"/>
      <c r="N44" s="259"/>
      <c r="O44" s="87"/>
      <c r="P44" s="259"/>
      <c r="Q44" s="87"/>
      <c r="R44" s="96"/>
      <c r="S44" s="260"/>
      <c r="T44" s="261"/>
      <c r="U44" s="260"/>
      <c r="V44" s="262"/>
      <c r="W44" s="263"/>
      <c r="X44" s="284"/>
    </row>
    <row r="45" spans="2:24" ht="14.5" outlineLevel="1">
      <c r="B45" s="297" t="str">
        <f>B44</f>
        <v>02.SOFT WATER SYSTEM</v>
      </c>
      <c r="C45" s="292" t="s">
        <v>173</v>
      </c>
      <c r="D45" s="181"/>
      <c r="E45" s="182"/>
      <c r="F45" s="183"/>
      <c r="G45" s="184"/>
      <c r="H45" s="264"/>
      <c r="I45" s="265"/>
      <c r="J45" s="87"/>
      <c r="K45" s="87"/>
      <c r="L45" s="259"/>
      <c r="M45" s="87"/>
      <c r="N45" s="259"/>
      <c r="O45" s="87"/>
      <c r="P45" s="259"/>
      <c r="Q45" s="87"/>
      <c r="R45" s="96"/>
      <c r="S45" s="260"/>
      <c r="T45" s="261"/>
      <c r="U45" s="260"/>
      <c r="V45" s="262"/>
      <c r="W45" s="263"/>
      <c r="X45" s="284"/>
    </row>
    <row r="46" spans="2:24" ht="14.5" outlineLevel="1">
      <c r="B46" s="297" t="str">
        <f>B45</f>
        <v>02.SOFT WATER SYSTEM</v>
      </c>
      <c r="C46" s="292" t="s">
        <v>187</v>
      </c>
      <c r="D46" s="181"/>
      <c r="E46" s="182"/>
      <c r="F46" s="183"/>
      <c r="G46" s="184"/>
      <c r="H46" s="264"/>
      <c r="I46" s="265"/>
      <c r="J46" s="87"/>
      <c r="K46" s="87"/>
      <c r="L46" s="259"/>
      <c r="M46" s="87"/>
      <c r="N46" s="259"/>
      <c r="O46" s="87"/>
      <c r="P46" s="259"/>
      <c r="Q46" s="87"/>
      <c r="R46" s="96"/>
      <c r="S46" s="260"/>
      <c r="T46" s="261"/>
      <c r="U46" s="260"/>
      <c r="V46" s="262"/>
      <c r="W46" s="263"/>
      <c r="X46" s="284"/>
    </row>
    <row r="47" spans="2:24" ht="14.5" outlineLevel="1">
      <c r="B47" s="297" t="str">
        <f>B46</f>
        <v>02.SOFT WATER SYSTEM</v>
      </c>
      <c r="C47" s="292" t="s">
        <v>200</v>
      </c>
      <c r="D47" s="181"/>
      <c r="E47" s="182"/>
      <c r="F47" s="183"/>
      <c r="G47" s="184"/>
      <c r="H47" s="264"/>
      <c r="I47" s="265"/>
      <c r="J47" s="87"/>
      <c r="K47" s="87"/>
      <c r="L47" s="259"/>
      <c r="M47" s="87"/>
      <c r="N47" s="259"/>
      <c r="O47" s="87"/>
      <c r="P47" s="259"/>
      <c r="Q47" s="87"/>
      <c r="R47" s="96"/>
      <c r="S47" s="260"/>
      <c r="T47" s="261"/>
      <c r="U47" s="260"/>
      <c r="V47" s="262"/>
      <c r="W47" s="263"/>
      <c r="X47" s="284"/>
    </row>
    <row r="48" spans="2:24" ht="14.5">
      <c r="B48" s="293" t="s">
        <v>140</v>
      </c>
      <c r="C48" s="294"/>
      <c r="D48" s="170"/>
      <c r="E48" s="170"/>
      <c r="F48" s="171"/>
      <c r="G48" s="172"/>
      <c r="H48" s="295"/>
      <c r="I48" s="296"/>
      <c r="J48" s="249"/>
      <c r="K48" s="249"/>
      <c r="L48" s="250"/>
      <c r="M48" s="249"/>
      <c r="N48" s="250"/>
      <c r="O48" s="249"/>
      <c r="P48" s="250"/>
      <c r="Q48" s="249"/>
      <c r="R48" s="249"/>
      <c r="S48" s="251"/>
      <c r="T48" s="252"/>
      <c r="U48" s="251"/>
      <c r="V48" s="253"/>
      <c r="W48" s="254"/>
      <c r="X48" s="284"/>
    </row>
    <row r="49" spans="2:24" ht="14.5" outlineLevel="1">
      <c r="B49" s="297" t="str">
        <f t="shared" si="5" ref="B49:C52">B48</f>
        <v>03.FIRE FIGHTING SYSTEM</v>
      </c>
      <c r="C49" s="292" t="s">
        <v>160</v>
      </c>
      <c r="D49" s="181"/>
      <c r="E49" s="182"/>
      <c r="F49" s="183"/>
      <c r="G49" s="184"/>
      <c r="H49" s="264"/>
      <c r="I49" s="265"/>
      <c r="J49" s="87"/>
      <c r="K49" s="87"/>
      <c r="L49" s="259"/>
      <c r="M49" s="87"/>
      <c r="N49" s="259"/>
      <c r="O49" s="87"/>
      <c r="P49" s="259"/>
      <c r="Q49" s="87"/>
      <c r="R49" s="96"/>
      <c r="S49" s="260"/>
      <c r="T49" s="261"/>
      <c r="U49" s="260"/>
      <c r="V49" s="262"/>
      <c r="W49" s="263"/>
      <c r="X49" s="284"/>
    </row>
    <row r="50" spans="2:24" ht="29" outlineLevel="1">
      <c r="B50" s="298" t="e">
        <f>#REF!</f>
        <v>#REF!</v>
      </c>
      <c r="C50" s="288" t="e">
        <f>#REF!</f>
        <v>#REF!</v>
      </c>
      <c r="D50" s="130" t="s">
        <v>640</v>
      </c>
      <c r="E50" s="130"/>
      <c r="F50" s="278" t="s">
        <v>580</v>
      </c>
      <c r="G50" s="279">
        <v>8</v>
      </c>
      <c r="H50" s="278" t="s">
        <v>43</v>
      </c>
      <c r="I50" s="280" t="s">
        <v>97</v>
      </c>
      <c r="J50" s="276"/>
      <c r="K50" s="276"/>
      <c r="L50" s="281"/>
      <c r="M50" s="276"/>
      <c r="N50" s="281"/>
      <c r="O50" s="276"/>
      <c r="P50" s="281"/>
      <c r="Q50" s="276"/>
      <c r="R50" s="276"/>
      <c r="S50" s="282"/>
      <c r="T50" s="283"/>
      <c r="U50" s="282"/>
      <c r="V50" s="275"/>
      <c r="W50" s="276"/>
      <c r="X50" s="284"/>
    </row>
    <row r="51" spans="2:24" ht="29" outlineLevel="1">
      <c r="B51" s="298" t="e">
        <f>#REF!</f>
        <v>#REF!</v>
      </c>
      <c r="C51" s="288" t="e">
        <f>#REF!</f>
        <v>#REF!</v>
      </c>
      <c r="D51" s="130" t="s">
        <v>641</v>
      </c>
      <c r="E51" s="130"/>
      <c r="F51" s="278" t="s">
        <v>580</v>
      </c>
      <c r="G51" s="279">
        <v>4</v>
      </c>
      <c r="H51" s="278" t="s">
        <v>43</v>
      </c>
      <c r="I51" s="280" t="s">
        <v>97</v>
      </c>
      <c r="J51" s="276"/>
      <c r="K51" s="276"/>
      <c r="L51" s="281"/>
      <c r="M51" s="276"/>
      <c r="N51" s="281"/>
      <c r="O51" s="276"/>
      <c r="P51" s="281"/>
      <c r="Q51" s="276"/>
      <c r="R51" s="276"/>
      <c r="S51" s="282"/>
      <c r="T51" s="283"/>
      <c r="U51" s="282"/>
      <c r="V51" s="275"/>
      <c r="W51" s="276"/>
      <c r="X51" s="284"/>
    </row>
    <row r="52" spans="2:24" ht="29" outlineLevel="1">
      <c r="B52" s="298" t="e">
        <f t="shared" si="5"/>
        <v>#REF!</v>
      </c>
      <c r="C52" s="288" t="e">
        <f t="shared" si="5"/>
        <v>#REF!</v>
      </c>
      <c r="D52" s="130" t="s">
        <v>642</v>
      </c>
      <c r="E52" s="130"/>
      <c r="F52" s="278" t="s">
        <v>580</v>
      </c>
      <c r="G52" s="279">
        <v>2</v>
      </c>
      <c r="H52" s="278" t="s">
        <v>43</v>
      </c>
      <c r="I52" s="280" t="s">
        <v>97</v>
      </c>
      <c r="J52" s="276"/>
      <c r="K52" s="276"/>
      <c r="L52" s="281"/>
      <c r="M52" s="276"/>
      <c r="N52" s="281"/>
      <c r="O52" s="276"/>
      <c r="P52" s="281"/>
      <c r="Q52" s="276"/>
      <c r="R52" s="276"/>
      <c r="S52" s="282"/>
      <c r="T52" s="283"/>
      <c r="U52" s="282"/>
      <c r="V52" s="275"/>
      <c r="W52" s="276"/>
      <c r="X52" s="284"/>
    </row>
    <row r="53" spans="2:24" ht="29" outlineLevel="1">
      <c r="B53" s="298" t="e">
        <f>#REF!</f>
        <v>#REF!</v>
      </c>
      <c r="C53" s="288" t="e">
        <f>#REF!</f>
        <v>#REF!</v>
      </c>
      <c r="D53" s="130" t="s">
        <v>643</v>
      </c>
      <c r="E53" s="130"/>
      <c r="F53" s="278" t="s">
        <v>580</v>
      </c>
      <c r="G53" s="279">
        <v>1</v>
      </c>
      <c r="H53" s="278" t="s">
        <v>43</v>
      </c>
      <c r="I53" s="280" t="s">
        <v>97</v>
      </c>
      <c r="J53" s="276"/>
      <c r="K53" s="276"/>
      <c r="L53" s="281"/>
      <c r="M53" s="276"/>
      <c r="N53" s="281"/>
      <c r="O53" s="276"/>
      <c r="P53" s="281"/>
      <c r="Q53" s="276"/>
      <c r="R53" s="276"/>
      <c r="S53" s="282"/>
      <c r="T53" s="283"/>
      <c r="U53" s="282"/>
      <c r="V53" s="275"/>
      <c r="W53" s="276"/>
      <c r="X53" s="284"/>
    </row>
    <row r="54" spans="2:24" ht="29" outlineLevel="1">
      <c r="B54" s="298" t="e">
        <f>#REF!</f>
        <v>#REF!</v>
      </c>
      <c r="C54" s="288" t="e">
        <f>#REF!</f>
        <v>#REF!</v>
      </c>
      <c r="D54" s="130" t="s">
        <v>644</v>
      </c>
      <c r="E54" s="130"/>
      <c r="F54" s="278" t="s">
        <v>580</v>
      </c>
      <c r="G54" s="279">
        <v>4</v>
      </c>
      <c r="H54" s="278" t="s">
        <v>43</v>
      </c>
      <c r="I54" s="280" t="s">
        <v>97</v>
      </c>
      <c r="J54" s="276"/>
      <c r="K54" s="276"/>
      <c r="L54" s="281"/>
      <c r="M54" s="276"/>
      <c r="N54" s="281"/>
      <c r="O54" s="276"/>
      <c r="P54" s="281"/>
      <c r="Q54" s="276"/>
      <c r="R54" s="276"/>
      <c r="S54" s="282"/>
      <c r="T54" s="283"/>
      <c r="U54" s="282"/>
      <c r="V54" s="275"/>
      <c r="W54" s="276"/>
      <c r="X54" s="284"/>
    </row>
    <row r="55" spans="2:24" ht="29" outlineLevel="1">
      <c r="B55" s="298" t="e">
        <f t="shared" si="6" ref="B55:C55">B54</f>
        <v>#REF!</v>
      </c>
      <c r="C55" s="288" t="e">
        <f t="shared" si="6"/>
        <v>#REF!</v>
      </c>
      <c r="D55" s="130" t="s">
        <v>645</v>
      </c>
      <c r="E55" s="130"/>
      <c r="F55" s="278" t="s">
        <v>580</v>
      </c>
      <c r="G55" s="279">
        <v>2</v>
      </c>
      <c r="H55" s="278" t="s">
        <v>43</v>
      </c>
      <c r="I55" s="280" t="s">
        <v>97</v>
      </c>
      <c r="J55" s="276"/>
      <c r="K55" s="276"/>
      <c r="L55" s="281"/>
      <c r="M55" s="276"/>
      <c r="N55" s="281"/>
      <c r="O55" s="276"/>
      <c r="P55" s="281"/>
      <c r="Q55" s="276"/>
      <c r="R55" s="276"/>
      <c r="S55" s="282"/>
      <c r="T55" s="283"/>
      <c r="U55" s="282"/>
      <c r="V55" s="275"/>
      <c r="W55" s="276"/>
      <c r="X55" s="284"/>
    </row>
    <row r="56" spans="2:24" ht="29" outlineLevel="1">
      <c r="B56" s="298" t="e">
        <f>#REF!</f>
        <v>#REF!</v>
      </c>
      <c r="C56" s="288" t="e">
        <f>#REF!</f>
        <v>#REF!</v>
      </c>
      <c r="D56" s="130" t="s">
        <v>646</v>
      </c>
      <c r="E56" s="130"/>
      <c r="F56" s="278" t="s">
        <v>11</v>
      </c>
      <c r="G56" s="279">
        <v>20</v>
      </c>
      <c r="H56" s="278" t="s">
        <v>43</v>
      </c>
      <c r="I56" s="280" t="s">
        <v>97</v>
      </c>
      <c r="J56" s="276"/>
      <c r="K56" s="276"/>
      <c r="L56" s="281"/>
      <c r="M56" s="276"/>
      <c r="N56" s="281"/>
      <c r="O56" s="276"/>
      <c r="P56" s="281"/>
      <c r="Q56" s="276"/>
      <c r="R56" s="276"/>
      <c r="S56" s="282"/>
      <c r="T56" s="283"/>
      <c r="U56" s="282"/>
      <c r="V56" s="275"/>
      <c r="W56" s="276"/>
      <c r="X56" s="284"/>
    </row>
    <row r="57" spans="2:24" ht="14.5" outlineLevel="1">
      <c r="B57" s="298"/>
      <c r="C57" s="288"/>
      <c r="D57" s="130" t="s">
        <v>647</v>
      </c>
      <c r="E57" s="130"/>
      <c r="F57" s="278" t="s">
        <v>11</v>
      </c>
      <c r="G57" s="279">
        <v>20</v>
      </c>
      <c r="H57" s="278" t="s">
        <v>42</v>
      </c>
      <c r="I57" s="280" t="s">
        <v>48</v>
      </c>
      <c r="J57" s="276"/>
      <c r="K57" s="276"/>
      <c r="L57" s="281"/>
      <c r="M57" s="276"/>
      <c r="N57" s="281"/>
      <c r="O57" s="276"/>
      <c r="P57" s="281"/>
      <c r="Q57" s="276"/>
      <c r="R57" s="276"/>
      <c r="S57" s="282"/>
      <c r="T57" s="283"/>
      <c r="U57" s="282"/>
      <c r="V57" s="275"/>
      <c r="W57" s="276"/>
      <c r="X57" s="284"/>
    </row>
    <row r="58" spans="2:24" ht="14.5" outlineLevel="1">
      <c r="B58" s="298" t="e">
        <f>#REF!</f>
        <v>#REF!</v>
      </c>
      <c r="C58" s="288" t="e">
        <f>#REF!</f>
        <v>#REF!</v>
      </c>
      <c r="D58" s="130" t="s">
        <v>648</v>
      </c>
      <c r="E58" s="130"/>
      <c r="F58" s="278" t="s">
        <v>11</v>
      </c>
      <c r="G58" s="279">
        <v>20</v>
      </c>
      <c r="H58" s="278" t="s">
        <v>42</v>
      </c>
      <c r="I58" s="280" t="s">
        <v>48</v>
      </c>
      <c r="J58" s="276"/>
      <c r="K58" s="276"/>
      <c r="L58" s="281"/>
      <c r="M58" s="276"/>
      <c r="N58" s="281"/>
      <c r="O58" s="276"/>
      <c r="P58" s="281"/>
      <c r="Q58" s="276"/>
      <c r="R58" s="276"/>
      <c r="S58" s="282"/>
      <c r="T58" s="283"/>
      <c r="U58" s="282"/>
      <c r="V58" s="275"/>
      <c r="W58" s="276"/>
      <c r="X58" s="284"/>
    </row>
    <row r="59" spans="2:24" ht="29" outlineLevel="1">
      <c r="B59" s="298" t="e">
        <f t="shared" si="7" ref="B59:C59">B58</f>
        <v>#REF!</v>
      </c>
      <c r="C59" s="288" t="e">
        <f t="shared" si="7"/>
        <v>#REF!</v>
      </c>
      <c r="D59" s="130" t="s">
        <v>649</v>
      </c>
      <c r="E59" s="130"/>
      <c r="F59" s="278" t="s">
        <v>650</v>
      </c>
      <c r="G59" s="279">
        <v>80</v>
      </c>
      <c r="H59" s="278" t="s">
        <v>43</v>
      </c>
      <c r="I59" s="280" t="s">
        <v>97</v>
      </c>
      <c r="J59" s="276"/>
      <c r="K59" s="276"/>
      <c r="L59" s="281"/>
      <c r="M59" s="276"/>
      <c r="N59" s="281"/>
      <c r="O59" s="276"/>
      <c r="P59" s="281"/>
      <c r="Q59" s="276"/>
      <c r="R59" s="276"/>
      <c r="S59" s="282"/>
      <c r="T59" s="283"/>
      <c r="U59" s="282"/>
      <c r="V59" s="275"/>
      <c r="W59" s="276"/>
      <c r="X59" s="284"/>
    </row>
    <row r="60" spans="2:24" ht="14.5" outlineLevel="1">
      <c r="B60" s="297" t="e">
        <f>B59</f>
        <v>#REF!</v>
      </c>
      <c r="C60" s="292" t="s">
        <v>174</v>
      </c>
      <c r="D60" s="181"/>
      <c r="E60" s="182"/>
      <c r="F60" s="183"/>
      <c r="G60" s="184"/>
      <c r="H60" s="264"/>
      <c r="I60" s="265"/>
      <c r="J60" s="87"/>
      <c r="K60" s="87"/>
      <c r="L60" s="259"/>
      <c r="M60" s="87"/>
      <c r="N60" s="259"/>
      <c r="O60" s="87"/>
      <c r="P60" s="259"/>
      <c r="Q60" s="87"/>
      <c r="R60" s="96"/>
      <c r="S60" s="260"/>
      <c r="T60" s="261"/>
      <c r="U60" s="260"/>
      <c r="V60" s="262"/>
      <c r="W60" s="263"/>
      <c r="X60" s="284"/>
    </row>
    <row r="61" spans="2:24" ht="14.5" outlineLevel="1">
      <c r="B61" s="297" t="e">
        <f>#REF!</f>
        <v>#REF!</v>
      </c>
      <c r="C61" s="292" t="s">
        <v>188</v>
      </c>
      <c r="D61" s="181"/>
      <c r="E61" s="182"/>
      <c r="F61" s="183"/>
      <c r="G61" s="184"/>
      <c r="H61" s="264"/>
      <c r="I61" s="265"/>
      <c r="J61" s="87"/>
      <c r="K61" s="87"/>
      <c r="L61" s="259"/>
      <c r="M61" s="87"/>
      <c r="N61" s="259"/>
      <c r="O61" s="87"/>
      <c r="P61" s="259"/>
      <c r="Q61" s="87"/>
      <c r="R61" s="87"/>
      <c r="S61" s="260"/>
      <c r="T61" s="261"/>
      <c r="U61" s="260"/>
      <c r="V61" s="262"/>
      <c r="W61" s="263"/>
      <c r="X61" s="284"/>
    </row>
    <row r="62" spans="2:24" ht="29" outlineLevel="1">
      <c r="B62" s="298" t="e">
        <f>#REF!</f>
        <v>#REF!</v>
      </c>
      <c r="C62" s="288" t="e">
        <f>#REF!</f>
        <v>#REF!</v>
      </c>
      <c r="D62" s="130" t="s">
        <v>651</v>
      </c>
      <c r="E62" s="130"/>
      <c r="F62" s="278" t="s">
        <v>652</v>
      </c>
      <c r="G62" s="279">
        <v>1</v>
      </c>
      <c r="H62" s="278" t="s">
        <v>42</v>
      </c>
      <c r="I62" s="280" t="s">
        <v>69</v>
      </c>
      <c r="J62" s="276"/>
      <c r="K62" s="276"/>
      <c r="L62" s="281"/>
      <c r="M62" s="276"/>
      <c r="N62" s="281"/>
      <c r="O62" s="276"/>
      <c r="P62" s="281"/>
      <c r="Q62" s="276"/>
      <c r="R62" s="276"/>
      <c r="S62" s="282"/>
      <c r="T62" s="283"/>
      <c r="U62" s="282"/>
      <c r="V62" s="275"/>
      <c r="W62" s="276"/>
      <c r="X62" s="284"/>
    </row>
    <row r="63" spans="2:24" ht="29" outlineLevel="1">
      <c r="B63" s="298"/>
      <c r="C63" s="288"/>
      <c r="D63" s="286" t="s">
        <v>653</v>
      </c>
      <c r="E63" s="286"/>
      <c r="F63" s="278" t="s">
        <v>11</v>
      </c>
      <c r="G63" s="299">
        <v>90</v>
      </c>
      <c r="H63" s="278" t="s">
        <v>42</v>
      </c>
      <c r="I63" s="300" t="s">
        <v>100</v>
      </c>
      <c r="J63" s="276"/>
      <c r="K63" s="276"/>
      <c r="L63" s="281"/>
      <c r="M63" s="276"/>
      <c r="N63" s="281"/>
      <c r="O63" s="276"/>
      <c r="P63" s="301"/>
      <c r="Q63" s="276"/>
      <c r="R63" s="281"/>
      <c r="S63" s="282"/>
      <c r="T63" s="283"/>
      <c r="U63" s="282"/>
      <c r="V63" s="275"/>
      <c r="W63" s="276"/>
      <c r="X63" s="284"/>
    </row>
    <row r="64" spans="2:24" ht="14.5" outlineLevel="1">
      <c r="B64" s="298" t="e">
        <f>#REF!</f>
        <v>#REF!</v>
      </c>
      <c r="C64" s="288" t="e">
        <f>#REF!</f>
        <v>#REF!</v>
      </c>
      <c r="D64" s="130" t="s">
        <v>654</v>
      </c>
      <c r="E64" s="130"/>
      <c r="F64" s="278" t="s">
        <v>11</v>
      </c>
      <c r="G64" s="279">
        <v>110</v>
      </c>
      <c r="H64" s="278" t="s">
        <v>42</v>
      </c>
      <c r="I64" s="280" t="s">
        <v>69</v>
      </c>
      <c r="J64" s="276"/>
      <c r="K64" s="276"/>
      <c r="L64" s="281"/>
      <c r="M64" s="276"/>
      <c r="N64" s="281"/>
      <c r="O64" s="276"/>
      <c r="P64" s="281"/>
      <c r="Q64" s="276"/>
      <c r="R64" s="276"/>
      <c r="S64" s="282"/>
      <c r="T64" s="283"/>
      <c r="U64" s="282"/>
      <c r="V64" s="275"/>
      <c r="W64" s="276"/>
      <c r="X64" s="284"/>
    </row>
    <row r="65" spans="2:24" ht="14.5" outlineLevel="1">
      <c r="B65" s="298" t="e">
        <f>#REF!</f>
        <v>#REF!</v>
      </c>
      <c r="C65" s="288" t="e">
        <f>#REF!</f>
        <v>#REF!</v>
      </c>
      <c r="D65" s="130" t="s">
        <v>655</v>
      </c>
      <c r="E65" s="130"/>
      <c r="F65" s="278" t="s">
        <v>11</v>
      </c>
      <c r="G65" s="279">
        <v>40</v>
      </c>
      <c r="H65" s="278" t="s">
        <v>42</v>
      </c>
      <c r="I65" s="280" t="s">
        <v>69</v>
      </c>
      <c r="J65" s="276"/>
      <c r="K65" s="276"/>
      <c r="L65" s="281"/>
      <c r="M65" s="276"/>
      <c r="N65" s="281"/>
      <c r="O65" s="276"/>
      <c r="P65" s="281"/>
      <c r="Q65" s="276"/>
      <c r="R65" s="276"/>
      <c r="S65" s="282"/>
      <c r="T65" s="283"/>
      <c r="U65" s="282"/>
      <c r="V65" s="275"/>
      <c r="W65" s="276"/>
      <c r="X65" s="284"/>
    </row>
    <row r="66" spans="2:24" ht="14.5" outlineLevel="1">
      <c r="B66" s="298" t="e">
        <f>#REF!</f>
        <v>#REF!</v>
      </c>
      <c r="C66" s="288" t="e">
        <f>#REF!</f>
        <v>#REF!</v>
      </c>
      <c r="D66" s="130" t="s">
        <v>656</v>
      </c>
      <c r="E66" s="130"/>
      <c r="F66" s="278" t="s">
        <v>11</v>
      </c>
      <c r="G66" s="279">
        <v>70</v>
      </c>
      <c r="H66" s="278" t="s">
        <v>42</v>
      </c>
      <c r="I66" s="280" t="s">
        <v>69</v>
      </c>
      <c r="J66" s="276"/>
      <c r="K66" s="276"/>
      <c r="L66" s="281"/>
      <c r="M66" s="276"/>
      <c r="N66" s="281"/>
      <c r="O66" s="276"/>
      <c r="P66" s="281"/>
      <c r="Q66" s="276"/>
      <c r="R66" s="276"/>
      <c r="S66" s="282"/>
      <c r="T66" s="283"/>
      <c r="U66" s="282"/>
      <c r="V66" s="275"/>
      <c r="W66" s="276"/>
      <c r="X66" s="284"/>
    </row>
    <row r="67" spans="2:24" ht="14.5" outlineLevel="1">
      <c r="B67" s="298" t="e">
        <f t="shared" si="8" ref="B67:C68">B66</f>
        <v>#REF!</v>
      </c>
      <c r="C67" s="288" t="e">
        <f t="shared" si="8"/>
        <v>#REF!</v>
      </c>
      <c r="D67" s="130" t="s">
        <v>657</v>
      </c>
      <c r="E67" s="130"/>
      <c r="F67" s="278" t="s">
        <v>11</v>
      </c>
      <c r="G67" s="279">
        <v>85</v>
      </c>
      <c r="H67" s="278" t="s">
        <v>42</v>
      </c>
      <c r="I67" s="280" t="s">
        <v>69</v>
      </c>
      <c r="J67" s="276"/>
      <c r="K67" s="276"/>
      <c r="L67" s="281"/>
      <c r="M67" s="276"/>
      <c r="N67" s="281"/>
      <c r="O67" s="276"/>
      <c r="P67" s="281"/>
      <c r="Q67" s="276"/>
      <c r="R67" s="276"/>
      <c r="S67" s="282"/>
      <c r="T67" s="283"/>
      <c r="U67" s="282"/>
      <c r="V67" s="275"/>
      <c r="W67" s="276"/>
      <c r="X67" s="284"/>
    </row>
    <row r="68" spans="2:24" ht="14.5" outlineLevel="1">
      <c r="B68" s="298" t="e">
        <f t="shared" si="8"/>
        <v>#REF!</v>
      </c>
      <c r="C68" s="288" t="e">
        <f t="shared" si="8"/>
        <v>#REF!</v>
      </c>
      <c r="D68" s="130" t="s">
        <v>658</v>
      </c>
      <c r="E68" s="130"/>
      <c r="F68" s="278" t="s">
        <v>11</v>
      </c>
      <c r="G68" s="279">
        <v>105</v>
      </c>
      <c r="H68" s="278" t="s">
        <v>42</v>
      </c>
      <c r="I68" s="280" t="s">
        <v>69</v>
      </c>
      <c r="J68" s="276"/>
      <c r="K68" s="276"/>
      <c r="L68" s="281"/>
      <c r="M68" s="276"/>
      <c r="N68" s="281"/>
      <c r="O68" s="276"/>
      <c r="P68" s="281"/>
      <c r="Q68" s="276"/>
      <c r="R68" s="276"/>
      <c r="S68" s="282"/>
      <c r="T68" s="283"/>
      <c r="U68" s="282"/>
      <c r="V68" s="275"/>
      <c r="W68" s="276"/>
      <c r="X68" s="284"/>
    </row>
    <row r="69" spans="2:24" ht="14.5" outlineLevel="1">
      <c r="B69" s="298" t="e">
        <f>#REF!</f>
        <v>#REF!</v>
      </c>
      <c r="C69" s="288" t="e">
        <f>#REF!</f>
        <v>#REF!</v>
      </c>
      <c r="D69" s="130" t="s">
        <v>647</v>
      </c>
      <c r="E69" s="130"/>
      <c r="F69" s="278" t="s">
        <v>11</v>
      </c>
      <c r="G69" s="279">
        <v>400</v>
      </c>
      <c r="H69" s="278" t="s">
        <v>42</v>
      </c>
      <c r="I69" s="280" t="s">
        <v>69</v>
      </c>
      <c r="J69" s="276"/>
      <c r="K69" s="276"/>
      <c r="L69" s="281"/>
      <c r="M69" s="276"/>
      <c r="N69" s="281"/>
      <c r="O69" s="276"/>
      <c r="P69" s="281"/>
      <c r="Q69" s="276"/>
      <c r="R69" s="276"/>
      <c r="S69" s="282"/>
      <c r="T69" s="283"/>
      <c r="U69" s="282"/>
      <c r="V69" s="275"/>
      <c r="W69" s="276"/>
      <c r="X69" s="284"/>
    </row>
    <row r="70" spans="2:24" ht="14.5" outlineLevel="1">
      <c r="B70" s="298" t="e">
        <f t="shared" si="9" ref="B70:C76">B69</f>
        <v>#REF!</v>
      </c>
      <c r="C70" s="288" t="e">
        <f t="shared" si="9"/>
        <v>#REF!</v>
      </c>
      <c r="D70" s="130" t="s">
        <v>648</v>
      </c>
      <c r="E70" s="130"/>
      <c r="F70" s="278" t="s">
        <v>11</v>
      </c>
      <c r="G70" s="279">
        <v>400</v>
      </c>
      <c r="H70" s="278" t="s">
        <v>42</v>
      </c>
      <c r="I70" s="280" t="s">
        <v>69</v>
      </c>
      <c r="J70" s="276"/>
      <c r="K70" s="276"/>
      <c r="L70" s="281"/>
      <c r="M70" s="276"/>
      <c r="N70" s="281"/>
      <c r="O70" s="276"/>
      <c r="P70" s="281"/>
      <c r="Q70" s="276"/>
      <c r="R70" s="276"/>
      <c r="S70" s="282"/>
      <c r="T70" s="283"/>
      <c r="U70" s="282"/>
      <c r="V70" s="275"/>
      <c r="W70" s="276"/>
      <c r="X70" s="284"/>
    </row>
    <row r="71" spans="2:24" ht="14.5" outlineLevel="1">
      <c r="B71" s="298" t="e">
        <f t="shared" si="9"/>
        <v>#REF!</v>
      </c>
      <c r="C71" s="288" t="e">
        <f t="shared" si="9"/>
        <v>#REF!</v>
      </c>
      <c r="D71" s="130" t="s">
        <v>649</v>
      </c>
      <c r="E71" s="130"/>
      <c r="F71" s="278" t="s">
        <v>650</v>
      </c>
      <c r="G71" s="279">
        <v>200</v>
      </c>
      <c r="H71" s="278" t="s">
        <v>42</v>
      </c>
      <c r="I71" s="280" t="s">
        <v>69</v>
      </c>
      <c r="J71" s="276"/>
      <c r="K71" s="276"/>
      <c r="L71" s="281"/>
      <c r="M71" s="276"/>
      <c r="N71" s="281"/>
      <c r="O71" s="276"/>
      <c r="P71" s="281"/>
      <c r="Q71" s="276"/>
      <c r="R71" s="276"/>
      <c r="S71" s="282"/>
      <c r="T71" s="283"/>
      <c r="U71" s="282"/>
      <c r="V71" s="275"/>
      <c r="W71" s="276"/>
      <c r="X71" s="284"/>
    </row>
    <row r="72" spans="2:24" ht="14.5" outlineLevel="1">
      <c r="B72" s="297" t="e">
        <f t="shared" si="9"/>
        <v>#REF!</v>
      </c>
      <c r="C72" s="292" t="s">
        <v>201</v>
      </c>
      <c r="D72" s="181"/>
      <c r="E72" s="182"/>
      <c r="F72" s="183"/>
      <c r="G72" s="184"/>
      <c r="H72" s="264"/>
      <c r="I72" s="265"/>
      <c r="J72" s="87"/>
      <c r="K72" s="87"/>
      <c r="L72" s="259"/>
      <c r="M72" s="87"/>
      <c r="N72" s="259"/>
      <c r="O72" s="87"/>
      <c r="P72" s="259"/>
      <c r="Q72" s="87"/>
      <c r="R72" s="87"/>
      <c r="S72" s="260"/>
      <c r="T72" s="261"/>
      <c r="U72" s="260"/>
      <c r="V72" s="262"/>
      <c r="W72" s="263"/>
      <c r="X72" s="284"/>
    </row>
    <row r="73" spans="2:24" ht="14.5" outlineLevel="1">
      <c r="B73" s="298" t="e">
        <f t="shared" si="9"/>
        <v>#REF!</v>
      </c>
      <c r="C73" s="288" t="str">
        <f t="shared" si="9"/>
        <v>03.04.SPRINKLERS &amp; ACCESORIES</v>
      </c>
      <c r="D73" s="130" t="s">
        <v>659</v>
      </c>
      <c r="E73" s="130"/>
      <c r="F73" s="278" t="s">
        <v>580</v>
      </c>
      <c r="G73" s="279">
        <v>88</v>
      </c>
      <c r="H73" s="278" t="s">
        <v>42</v>
      </c>
      <c r="I73" s="280" t="s">
        <v>69</v>
      </c>
      <c r="J73" s="276"/>
      <c r="K73" s="276"/>
      <c r="L73" s="281"/>
      <c r="M73" s="276"/>
      <c r="N73" s="281"/>
      <c r="O73" s="276"/>
      <c r="P73" s="281"/>
      <c r="Q73" s="276"/>
      <c r="R73" s="276"/>
      <c r="S73" s="282"/>
      <c r="T73" s="283"/>
      <c r="U73" s="282"/>
      <c r="V73" s="275"/>
      <c r="W73" s="276"/>
      <c r="X73" s="284"/>
    </row>
    <row r="74" spans="2:24" ht="14.5" outlineLevel="1">
      <c r="B74" s="298" t="e">
        <f>B73</f>
        <v>#REF!</v>
      </c>
      <c r="C74" s="288" t="str">
        <f>C73</f>
        <v>03.04.SPRINKLERS &amp; ACCESORIES</v>
      </c>
      <c r="D74" s="130" t="s">
        <v>660</v>
      </c>
      <c r="E74" s="130"/>
      <c r="F74" s="278" t="s">
        <v>580</v>
      </c>
      <c r="G74" s="279">
        <v>88</v>
      </c>
      <c r="H74" s="278" t="s">
        <v>42</v>
      </c>
      <c r="I74" s="280" t="s">
        <v>69</v>
      </c>
      <c r="J74" s="276"/>
      <c r="K74" s="276"/>
      <c r="L74" s="281"/>
      <c r="M74" s="276"/>
      <c r="N74" s="281"/>
      <c r="O74" s="276"/>
      <c r="P74" s="281"/>
      <c r="Q74" s="276"/>
      <c r="R74" s="276"/>
      <c r="S74" s="282"/>
      <c r="T74" s="283"/>
      <c r="U74" s="282"/>
      <c r="V74" s="275"/>
      <c r="W74" s="276"/>
      <c r="X74" s="284"/>
    </row>
    <row r="75" spans="2:24" ht="14.5" outlineLevel="1">
      <c r="B75" s="297" t="e">
        <f t="shared" si="9"/>
        <v>#REF!</v>
      </c>
      <c r="C75" s="292" t="s">
        <v>212</v>
      </c>
      <c r="D75" s="181"/>
      <c r="E75" s="182"/>
      <c r="F75" s="183"/>
      <c r="G75" s="184"/>
      <c r="H75" s="264"/>
      <c r="I75" s="265"/>
      <c r="J75" s="87"/>
      <c r="K75" s="87"/>
      <c r="L75" s="259"/>
      <c r="M75" s="87"/>
      <c r="N75" s="259"/>
      <c r="O75" s="87"/>
      <c r="P75" s="259"/>
      <c r="Q75" s="87"/>
      <c r="R75" s="87"/>
      <c r="S75" s="260"/>
      <c r="T75" s="261"/>
      <c r="U75" s="260"/>
      <c r="V75" s="262"/>
      <c r="W75" s="263"/>
      <c r="X75" s="284"/>
    </row>
    <row r="76" spans="2:24" ht="43.5" outlineLevel="1">
      <c r="B76" s="298" t="e">
        <f t="shared" si="9"/>
        <v>#REF!</v>
      </c>
      <c r="C76" s="288" t="str">
        <f t="shared" si="9"/>
        <v>03.05.FIRE CABINETS &amp; ACCESORIES</v>
      </c>
      <c r="D76" s="130" t="s">
        <v>661</v>
      </c>
      <c r="E76" s="130"/>
      <c r="F76" s="278" t="s">
        <v>580</v>
      </c>
      <c r="G76" s="279">
        <v>3</v>
      </c>
      <c r="H76" s="278" t="s">
        <v>42</v>
      </c>
      <c r="I76" s="280" t="s">
        <v>48</v>
      </c>
      <c r="J76" s="276"/>
      <c r="K76" s="276"/>
      <c r="L76" s="281"/>
      <c r="M76" s="276"/>
      <c r="N76" s="281"/>
      <c r="O76" s="276"/>
      <c r="P76" s="281"/>
      <c r="Q76" s="276"/>
      <c r="R76" s="276"/>
      <c r="S76" s="282"/>
      <c r="T76" s="283"/>
      <c r="U76" s="282"/>
      <c r="V76" s="275"/>
      <c r="W76" s="276"/>
      <c r="X76" s="284"/>
    </row>
    <row r="77" spans="2:24" ht="14.5" hidden="1" outlineLevel="1">
      <c r="B77" s="297" t="e">
        <f>#REF!</f>
        <v>#REF!</v>
      </c>
      <c r="C77" s="292" t="s">
        <v>217</v>
      </c>
      <c r="D77" s="181"/>
      <c r="E77" s="182"/>
      <c r="F77" s="183"/>
      <c r="G77" s="184"/>
      <c r="H77" s="264"/>
      <c r="I77" s="265"/>
      <c r="J77" s="87"/>
      <c r="K77" s="87"/>
      <c r="L77" s="259"/>
      <c r="M77" s="87"/>
      <c r="N77" s="259"/>
      <c r="O77" s="87"/>
      <c r="P77" s="259"/>
      <c r="Q77" s="87"/>
      <c r="R77" s="87"/>
      <c r="S77" s="260"/>
      <c r="T77" s="261"/>
      <c r="U77" s="260"/>
      <c r="V77" s="262"/>
      <c r="W77" s="263"/>
      <c r="X77" s="284"/>
    </row>
    <row r="78" spans="2:24" ht="14.5" hidden="1" outlineLevel="1">
      <c r="B78" s="297" t="e">
        <f>B77</f>
        <v>#REF!</v>
      </c>
      <c r="C78" s="292" t="s">
        <v>221</v>
      </c>
      <c r="D78" s="181"/>
      <c r="E78" s="182"/>
      <c r="F78" s="183"/>
      <c r="G78" s="184"/>
      <c r="H78" s="264"/>
      <c r="I78" s="265"/>
      <c r="J78" s="87"/>
      <c r="K78" s="87"/>
      <c r="L78" s="259"/>
      <c r="M78" s="87"/>
      <c r="N78" s="259"/>
      <c r="O78" s="87"/>
      <c r="P78" s="259"/>
      <c r="Q78" s="87"/>
      <c r="R78" s="87"/>
      <c r="S78" s="260"/>
      <c r="T78" s="261"/>
      <c r="U78" s="260"/>
      <c r="V78" s="262"/>
      <c r="W78" s="263"/>
      <c r="X78" s="284"/>
    </row>
    <row r="79" spans="2:24" ht="14.5" hidden="1">
      <c r="B79" s="293" t="s">
        <v>141</v>
      </c>
      <c r="C79" s="294"/>
      <c r="D79" s="170"/>
      <c r="E79" s="170"/>
      <c r="F79" s="171"/>
      <c r="G79" s="172"/>
      <c r="H79" s="295"/>
      <c r="I79" s="296"/>
      <c r="J79" s="249"/>
      <c r="K79" s="249"/>
      <c r="L79" s="250"/>
      <c r="M79" s="249"/>
      <c r="N79" s="250"/>
      <c r="O79" s="249"/>
      <c r="P79" s="250"/>
      <c r="Q79" s="249"/>
      <c r="R79" s="302"/>
      <c r="S79" s="303"/>
      <c r="T79" s="252"/>
      <c r="U79" s="303"/>
      <c r="V79" s="253"/>
      <c r="W79" s="254"/>
      <c r="X79" s="284"/>
    </row>
    <row r="80" spans="2:24" ht="14.5" hidden="1" outlineLevel="1">
      <c r="B80" s="297" t="str">
        <f>B79</f>
        <v>04.GARDEN IRRIGATION SYSTEM</v>
      </c>
      <c r="C80" s="292" t="s">
        <v>161</v>
      </c>
      <c r="D80" s="181"/>
      <c r="E80" s="182"/>
      <c r="F80" s="183"/>
      <c r="G80" s="184"/>
      <c r="H80" s="264"/>
      <c r="I80" s="265"/>
      <c r="J80" s="87"/>
      <c r="K80" s="87"/>
      <c r="L80" s="259"/>
      <c r="M80" s="87"/>
      <c r="N80" s="259"/>
      <c r="O80" s="87"/>
      <c r="P80" s="259"/>
      <c r="Q80" s="87"/>
      <c r="R80" s="87"/>
      <c r="S80" s="260"/>
      <c r="T80" s="261"/>
      <c r="U80" s="260"/>
      <c r="V80" s="262"/>
      <c r="W80" s="263"/>
      <c r="X80" s="284"/>
    </row>
    <row r="81" spans="2:24" ht="14.5" hidden="1" outlineLevel="1">
      <c r="B81" s="297" t="e">
        <f>#REF!</f>
        <v>#REF!</v>
      </c>
      <c r="C81" s="292" t="s">
        <v>175</v>
      </c>
      <c r="D81" s="181"/>
      <c r="E81" s="182"/>
      <c r="F81" s="183"/>
      <c r="G81" s="184"/>
      <c r="H81" s="264"/>
      <c r="I81" s="265"/>
      <c r="J81" s="87"/>
      <c r="K81" s="87"/>
      <c r="L81" s="259"/>
      <c r="M81" s="87"/>
      <c r="N81" s="259"/>
      <c r="O81" s="87"/>
      <c r="P81" s="259"/>
      <c r="Q81" s="87"/>
      <c r="R81" s="87"/>
      <c r="S81" s="260"/>
      <c r="T81" s="261"/>
      <c r="U81" s="260"/>
      <c r="V81" s="262"/>
      <c r="W81" s="263"/>
      <c r="X81" s="284"/>
    </row>
    <row r="82" spans="2:24" ht="14.5" hidden="1" outlineLevel="1">
      <c r="B82" s="297" t="e">
        <f>#REF!</f>
        <v>#REF!</v>
      </c>
      <c r="C82" s="292" t="s">
        <v>189</v>
      </c>
      <c r="D82" s="181"/>
      <c r="E82" s="182"/>
      <c r="F82" s="183"/>
      <c r="G82" s="257"/>
      <c r="H82" s="264"/>
      <c r="I82" s="265"/>
      <c r="J82" s="87"/>
      <c r="K82" s="87"/>
      <c r="L82" s="259"/>
      <c r="M82" s="87"/>
      <c r="N82" s="259"/>
      <c r="O82" s="87"/>
      <c r="P82" s="259"/>
      <c r="Q82" s="87"/>
      <c r="R82" s="87"/>
      <c r="S82" s="260"/>
      <c r="T82" s="261"/>
      <c r="U82" s="260"/>
      <c r="V82" s="262"/>
      <c r="W82" s="263"/>
      <c r="X82" s="284"/>
    </row>
    <row r="83" spans="2:24" ht="14.5" hidden="1" collapsed="1">
      <c r="B83" s="293" t="s">
        <v>142</v>
      </c>
      <c r="C83" s="294"/>
      <c r="D83" s="170"/>
      <c r="E83" s="170"/>
      <c r="F83" s="171"/>
      <c r="G83" s="247"/>
      <c r="H83" s="295"/>
      <c r="I83" s="296"/>
      <c r="J83" s="249"/>
      <c r="K83" s="249"/>
      <c r="L83" s="250"/>
      <c r="M83" s="249"/>
      <c r="N83" s="250"/>
      <c r="O83" s="249"/>
      <c r="P83" s="250"/>
      <c r="Q83" s="249"/>
      <c r="R83" s="302"/>
      <c r="S83" s="303"/>
      <c r="T83" s="252"/>
      <c r="U83" s="303"/>
      <c r="V83" s="253"/>
      <c r="W83" s="254"/>
      <c r="X83" s="284"/>
    </row>
    <row r="84" spans="2:24" ht="14.5" hidden="1" outlineLevel="1">
      <c r="B84" s="297" t="str">
        <f>B83</f>
        <v>05.PIPING FROM PROCESS</v>
      </c>
      <c r="C84" s="292" t="s">
        <v>237</v>
      </c>
      <c r="D84" s="181"/>
      <c r="E84" s="182"/>
      <c r="F84" s="183"/>
      <c r="G84" s="257"/>
      <c r="H84" s="264"/>
      <c r="I84" s="265"/>
      <c r="J84" s="87"/>
      <c r="K84" s="87"/>
      <c r="L84" s="259"/>
      <c r="M84" s="87"/>
      <c r="N84" s="259"/>
      <c r="O84" s="87"/>
      <c r="P84" s="259"/>
      <c r="Q84" s="87"/>
      <c r="R84" s="87"/>
      <c r="S84" s="260"/>
      <c r="T84" s="261"/>
      <c r="U84" s="260"/>
      <c r="V84" s="262"/>
      <c r="W84" s="263"/>
      <c r="X84" s="284"/>
    </row>
    <row r="85" spans="2:24" ht="14.5" hidden="1" outlineLevel="1">
      <c r="B85" s="297" t="str">
        <f t="shared" si="10" ref="B85:B87">B84</f>
        <v>05.PIPING FROM PROCESS</v>
      </c>
      <c r="C85" s="292" t="s">
        <v>239</v>
      </c>
      <c r="D85" s="181"/>
      <c r="E85" s="182"/>
      <c r="F85" s="183"/>
      <c r="G85" s="257"/>
      <c r="H85" s="264"/>
      <c r="I85" s="265"/>
      <c r="J85" s="87"/>
      <c r="K85" s="87"/>
      <c r="L85" s="259"/>
      <c r="M85" s="87"/>
      <c r="N85" s="259"/>
      <c r="O85" s="87"/>
      <c r="P85" s="259"/>
      <c r="Q85" s="87"/>
      <c r="R85" s="87"/>
      <c r="S85" s="260"/>
      <c r="T85" s="261"/>
      <c r="U85" s="260"/>
      <c r="V85" s="262"/>
      <c r="W85" s="263"/>
      <c r="X85" s="284"/>
    </row>
    <row r="86" spans="2:24" ht="14.5" hidden="1" outlineLevel="1">
      <c r="B86" s="297" t="str">
        <f t="shared" si="10"/>
        <v>05.PIPING FROM PROCESS</v>
      </c>
      <c r="C86" s="292" t="s">
        <v>245</v>
      </c>
      <c r="D86" s="181"/>
      <c r="E86" s="182"/>
      <c r="F86" s="183"/>
      <c r="G86" s="257"/>
      <c r="H86" s="264"/>
      <c r="I86" s="265"/>
      <c r="J86" s="87"/>
      <c r="K86" s="87"/>
      <c r="L86" s="259"/>
      <c r="M86" s="87"/>
      <c r="N86" s="259"/>
      <c r="O86" s="87"/>
      <c r="P86" s="259"/>
      <c r="Q86" s="87"/>
      <c r="R86" s="87"/>
      <c r="S86" s="260"/>
      <c r="T86" s="261"/>
      <c r="U86" s="260"/>
      <c r="V86" s="262"/>
      <c r="W86" s="263"/>
      <c r="X86" s="284"/>
    </row>
    <row r="87" spans="2:24" ht="14.5" hidden="1" outlineLevel="1">
      <c r="B87" s="297" t="str">
        <f t="shared" si="10"/>
        <v>05.PIPING FROM PROCESS</v>
      </c>
      <c r="C87" s="292" t="s">
        <v>202</v>
      </c>
      <c r="D87" s="181"/>
      <c r="E87" s="182"/>
      <c r="F87" s="183"/>
      <c r="G87" s="257"/>
      <c r="H87" s="264"/>
      <c r="I87" s="265"/>
      <c r="J87" s="87"/>
      <c r="K87" s="87"/>
      <c r="L87" s="259"/>
      <c r="M87" s="87"/>
      <c r="N87" s="259"/>
      <c r="O87" s="87"/>
      <c r="P87" s="259"/>
      <c r="Q87" s="87"/>
      <c r="R87" s="87"/>
      <c r="S87" s="260"/>
      <c r="T87" s="261"/>
      <c r="U87" s="260"/>
      <c r="V87" s="262"/>
      <c r="W87" s="263"/>
      <c r="X87" s="284"/>
    </row>
    <row r="88" spans="2:24" ht="14.5" hidden="1" collapsed="1">
      <c r="B88" s="293" t="s">
        <v>143</v>
      </c>
      <c r="C88" s="294"/>
      <c r="D88" s="170"/>
      <c r="E88" s="170"/>
      <c r="F88" s="171"/>
      <c r="G88" s="247"/>
      <c r="H88" s="295"/>
      <c r="I88" s="296"/>
      <c r="J88" s="249"/>
      <c r="K88" s="249"/>
      <c r="L88" s="250"/>
      <c r="M88" s="249"/>
      <c r="N88" s="250"/>
      <c r="O88" s="249"/>
      <c r="P88" s="250"/>
      <c r="Q88" s="249"/>
      <c r="R88" s="302"/>
      <c r="S88" s="303"/>
      <c r="T88" s="252"/>
      <c r="U88" s="303"/>
      <c r="V88" s="253"/>
      <c r="W88" s="254"/>
      <c r="X88" s="284"/>
    </row>
    <row r="89" spans="2:24" ht="14.5" hidden="1" outlineLevel="1">
      <c r="B89" s="297" t="str">
        <f>B88</f>
        <v>06.CO2 SYSTEM</v>
      </c>
      <c r="C89" s="292" t="s">
        <v>162</v>
      </c>
      <c r="D89" s="181"/>
      <c r="E89" s="182"/>
      <c r="F89" s="183"/>
      <c r="G89" s="257"/>
      <c r="H89" s="264"/>
      <c r="I89" s="265"/>
      <c r="J89" s="87"/>
      <c r="K89" s="87"/>
      <c r="L89" s="259"/>
      <c r="M89" s="87"/>
      <c r="N89" s="259"/>
      <c r="O89" s="87"/>
      <c r="P89" s="259"/>
      <c r="Q89" s="87"/>
      <c r="R89" s="87"/>
      <c r="S89" s="260"/>
      <c r="T89" s="261"/>
      <c r="U89" s="260"/>
      <c r="V89" s="262"/>
      <c r="W89" s="263"/>
      <c r="X89" s="284"/>
    </row>
    <row r="90" spans="2:24" ht="14.5" hidden="1" outlineLevel="1">
      <c r="B90" s="297" t="str">
        <f t="shared" si="11" ref="B90:B93">B89</f>
        <v>06.CO2 SYSTEM</v>
      </c>
      <c r="C90" s="292" t="s">
        <v>176</v>
      </c>
      <c r="D90" s="181"/>
      <c r="E90" s="182"/>
      <c r="F90" s="183"/>
      <c r="G90" s="257"/>
      <c r="H90" s="264"/>
      <c r="I90" s="265"/>
      <c r="J90" s="87"/>
      <c r="K90" s="87"/>
      <c r="L90" s="259"/>
      <c r="M90" s="87"/>
      <c r="N90" s="259"/>
      <c r="O90" s="87"/>
      <c r="P90" s="259"/>
      <c r="Q90" s="87"/>
      <c r="R90" s="87"/>
      <c r="S90" s="260"/>
      <c r="T90" s="261"/>
      <c r="U90" s="260"/>
      <c r="V90" s="262"/>
      <c r="W90" s="263"/>
      <c r="X90" s="284"/>
    </row>
    <row r="91" spans="2:24" ht="14.5" hidden="1" outlineLevel="1">
      <c r="B91" s="297" t="str">
        <f t="shared" si="11"/>
        <v>06.CO2 SYSTEM</v>
      </c>
      <c r="C91" s="292" t="s">
        <v>190</v>
      </c>
      <c r="D91" s="181"/>
      <c r="E91" s="182"/>
      <c r="F91" s="183"/>
      <c r="G91" s="257"/>
      <c r="H91" s="264"/>
      <c r="I91" s="265"/>
      <c r="J91" s="87"/>
      <c r="K91" s="87"/>
      <c r="L91" s="259"/>
      <c r="M91" s="87"/>
      <c r="N91" s="259"/>
      <c r="O91" s="87"/>
      <c r="P91" s="259"/>
      <c r="Q91" s="87"/>
      <c r="R91" s="87"/>
      <c r="S91" s="260"/>
      <c r="T91" s="261"/>
      <c r="U91" s="260"/>
      <c r="V91" s="262"/>
      <c r="W91" s="263"/>
      <c r="X91" s="284"/>
    </row>
    <row r="92" spans="2:24" ht="14.5" hidden="1" outlineLevel="1">
      <c r="B92" s="297" t="str">
        <f t="shared" si="11"/>
        <v>06.CO2 SYSTEM</v>
      </c>
      <c r="C92" s="292" t="s">
        <v>203</v>
      </c>
      <c r="D92" s="181"/>
      <c r="E92" s="182"/>
      <c r="F92" s="183"/>
      <c r="G92" s="257"/>
      <c r="H92" s="264"/>
      <c r="I92" s="265"/>
      <c r="J92" s="87"/>
      <c r="K92" s="87"/>
      <c r="L92" s="259"/>
      <c r="M92" s="87"/>
      <c r="N92" s="259"/>
      <c r="O92" s="87"/>
      <c r="P92" s="259"/>
      <c r="Q92" s="87"/>
      <c r="R92" s="87"/>
      <c r="S92" s="260"/>
      <c r="T92" s="261"/>
      <c r="U92" s="260"/>
      <c r="V92" s="262"/>
      <c r="W92" s="263"/>
      <c r="X92" s="284"/>
    </row>
    <row r="93" spans="2:24" ht="14.5" hidden="1" outlineLevel="1">
      <c r="B93" s="297" t="str">
        <f t="shared" si="11"/>
        <v>06.CO2 SYSTEM</v>
      </c>
      <c r="C93" s="292" t="s">
        <v>213</v>
      </c>
      <c r="D93" s="181"/>
      <c r="E93" s="182"/>
      <c r="F93" s="183"/>
      <c r="G93" s="257"/>
      <c r="H93" s="264"/>
      <c r="I93" s="265"/>
      <c r="J93" s="87"/>
      <c r="K93" s="87"/>
      <c r="L93" s="259"/>
      <c r="M93" s="87"/>
      <c r="N93" s="259"/>
      <c r="O93" s="87"/>
      <c r="P93" s="259"/>
      <c r="Q93" s="87"/>
      <c r="R93" s="87"/>
      <c r="S93" s="260"/>
      <c r="T93" s="261"/>
      <c r="U93" s="260"/>
      <c r="V93" s="262"/>
      <c r="W93" s="263"/>
      <c r="X93" s="284"/>
    </row>
    <row r="94" spans="2:24" ht="14.5" hidden="1" collapsed="1">
      <c r="B94" s="293" t="s">
        <v>144</v>
      </c>
      <c r="C94" s="294"/>
      <c r="D94" s="170"/>
      <c r="E94" s="170"/>
      <c r="F94" s="171"/>
      <c r="G94" s="247"/>
      <c r="H94" s="295"/>
      <c r="I94" s="296"/>
      <c r="J94" s="249"/>
      <c r="K94" s="249"/>
      <c r="L94" s="250"/>
      <c r="M94" s="249"/>
      <c r="N94" s="250"/>
      <c r="O94" s="249"/>
      <c r="P94" s="250"/>
      <c r="Q94" s="249"/>
      <c r="R94" s="302"/>
      <c r="S94" s="303"/>
      <c r="T94" s="252"/>
      <c r="U94" s="303"/>
      <c r="V94" s="253"/>
      <c r="W94" s="254"/>
      <c r="X94" s="284"/>
    </row>
    <row r="95" spans="2:24" ht="14.5" hidden="1" outlineLevel="1">
      <c r="B95" s="297" t="str">
        <f>B94</f>
        <v>07.N2 SYSTEM</v>
      </c>
      <c r="C95" s="292" t="s">
        <v>163</v>
      </c>
      <c r="D95" s="181"/>
      <c r="E95" s="182"/>
      <c r="F95" s="183"/>
      <c r="G95" s="257"/>
      <c r="H95" s="264"/>
      <c r="I95" s="265"/>
      <c r="J95" s="87"/>
      <c r="K95" s="87"/>
      <c r="L95" s="259"/>
      <c r="M95" s="87"/>
      <c r="N95" s="259"/>
      <c r="O95" s="87"/>
      <c r="P95" s="259"/>
      <c r="Q95" s="87"/>
      <c r="R95" s="87"/>
      <c r="S95" s="260"/>
      <c r="T95" s="261"/>
      <c r="U95" s="260"/>
      <c r="V95" s="262"/>
      <c r="W95" s="263"/>
      <c r="X95" s="284"/>
    </row>
    <row r="96" spans="2:24" ht="14.5" hidden="1" outlineLevel="1">
      <c r="B96" s="297" t="str">
        <f t="shared" si="12" ref="B96:B98">B95</f>
        <v>07.N2 SYSTEM</v>
      </c>
      <c r="C96" s="292" t="s">
        <v>177</v>
      </c>
      <c r="D96" s="181"/>
      <c r="E96" s="182"/>
      <c r="F96" s="183"/>
      <c r="G96" s="257"/>
      <c r="H96" s="264"/>
      <c r="I96" s="265"/>
      <c r="J96" s="87"/>
      <c r="K96" s="87"/>
      <c r="L96" s="259"/>
      <c r="M96" s="87"/>
      <c r="N96" s="259"/>
      <c r="O96" s="87"/>
      <c r="P96" s="259"/>
      <c r="Q96" s="87"/>
      <c r="R96" s="87"/>
      <c r="S96" s="260"/>
      <c r="T96" s="261"/>
      <c r="U96" s="260"/>
      <c r="V96" s="262"/>
      <c r="W96" s="263"/>
      <c r="X96" s="284"/>
    </row>
    <row r="97" spans="2:24" ht="14.5" hidden="1" outlineLevel="1">
      <c r="B97" s="297" t="str">
        <f t="shared" si="12"/>
        <v>07.N2 SYSTEM</v>
      </c>
      <c r="C97" s="292" t="s">
        <v>191</v>
      </c>
      <c r="D97" s="181"/>
      <c r="E97" s="182"/>
      <c r="F97" s="183"/>
      <c r="G97" s="257"/>
      <c r="H97" s="264"/>
      <c r="I97" s="265"/>
      <c r="J97" s="87"/>
      <c r="K97" s="87"/>
      <c r="L97" s="259"/>
      <c r="M97" s="87"/>
      <c r="N97" s="259"/>
      <c r="O97" s="87"/>
      <c r="P97" s="259"/>
      <c r="Q97" s="87"/>
      <c r="R97" s="87"/>
      <c r="S97" s="260"/>
      <c r="T97" s="261"/>
      <c r="U97" s="260"/>
      <c r="V97" s="262"/>
      <c r="W97" s="263"/>
      <c r="X97" s="284"/>
    </row>
    <row r="98" spans="2:24" ht="14.5" hidden="1" outlineLevel="1">
      <c r="B98" s="297" t="str">
        <f t="shared" si="12"/>
        <v>07.N2 SYSTEM</v>
      </c>
      <c r="C98" s="292" t="s">
        <v>204</v>
      </c>
      <c r="D98" s="181"/>
      <c r="E98" s="182"/>
      <c r="F98" s="183"/>
      <c r="G98" s="257"/>
      <c r="H98" s="264"/>
      <c r="I98" s="265"/>
      <c r="J98" s="87"/>
      <c r="K98" s="87"/>
      <c r="L98" s="259"/>
      <c r="M98" s="87"/>
      <c r="N98" s="259"/>
      <c r="O98" s="87"/>
      <c r="P98" s="259"/>
      <c r="Q98" s="87"/>
      <c r="R98" s="87"/>
      <c r="S98" s="260"/>
      <c r="T98" s="261"/>
      <c r="U98" s="260"/>
      <c r="V98" s="262"/>
      <c r="W98" s="263"/>
      <c r="X98" s="284"/>
    </row>
    <row r="99" spans="2:24" ht="14.5" hidden="1" collapsed="1">
      <c r="B99" s="293" t="s">
        <v>246</v>
      </c>
      <c r="C99" s="294"/>
      <c r="D99" s="170"/>
      <c r="E99" s="170"/>
      <c r="F99" s="171"/>
      <c r="G99" s="247"/>
      <c r="H99" s="295"/>
      <c r="I99" s="296"/>
      <c r="J99" s="249"/>
      <c r="K99" s="249"/>
      <c r="L99" s="250"/>
      <c r="M99" s="249"/>
      <c r="N99" s="250"/>
      <c r="O99" s="249"/>
      <c r="P99" s="250"/>
      <c r="Q99" s="249"/>
      <c r="R99" s="302"/>
      <c r="S99" s="303"/>
      <c r="T99" s="252"/>
      <c r="U99" s="303"/>
      <c r="V99" s="253"/>
      <c r="W99" s="254"/>
      <c r="X99" s="284"/>
    </row>
    <row r="100" spans="2:24" ht="14.5" hidden="1" outlineLevel="1">
      <c r="B100" s="297" t="str">
        <f>B99</f>
        <v>08. 8 BAR AIR SYSTEM</v>
      </c>
      <c r="C100" s="292" t="s">
        <v>164</v>
      </c>
      <c r="D100" s="181"/>
      <c r="E100" s="182"/>
      <c r="F100" s="183"/>
      <c r="G100" s="257"/>
      <c r="H100" s="264"/>
      <c r="I100" s="265"/>
      <c r="J100" s="87"/>
      <c r="K100" s="87"/>
      <c r="L100" s="259"/>
      <c r="M100" s="87"/>
      <c r="N100" s="259"/>
      <c r="O100" s="87"/>
      <c r="P100" s="259"/>
      <c r="Q100" s="87"/>
      <c r="R100" s="87"/>
      <c r="S100" s="260"/>
      <c r="T100" s="261"/>
      <c r="U100" s="260"/>
      <c r="V100" s="262"/>
      <c r="W100" s="263"/>
      <c r="X100" s="284"/>
    </row>
    <row r="101" spans="2:24" ht="14.5" hidden="1" outlineLevel="1">
      <c r="B101" s="297" t="str">
        <f t="shared" si="13" ref="B101:B103">B100</f>
        <v>08. 8 BAR AIR SYSTEM</v>
      </c>
      <c r="C101" s="292" t="s">
        <v>178</v>
      </c>
      <c r="D101" s="181"/>
      <c r="E101" s="182"/>
      <c r="F101" s="183"/>
      <c r="G101" s="257"/>
      <c r="H101" s="264"/>
      <c r="I101" s="265"/>
      <c r="J101" s="87"/>
      <c r="K101" s="87"/>
      <c r="L101" s="259"/>
      <c r="M101" s="87"/>
      <c r="N101" s="259"/>
      <c r="O101" s="87"/>
      <c r="P101" s="259"/>
      <c r="Q101" s="87"/>
      <c r="R101" s="87"/>
      <c r="S101" s="260"/>
      <c r="T101" s="261"/>
      <c r="U101" s="260"/>
      <c r="V101" s="262"/>
      <c r="W101" s="263"/>
      <c r="X101" s="284"/>
    </row>
    <row r="102" spans="2:24" ht="14.5" hidden="1" outlineLevel="1">
      <c r="B102" s="297" t="str">
        <f t="shared" si="13"/>
        <v>08. 8 BAR AIR SYSTEM</v>
      </c>
      <c r="C102" s="292" t="s">
        <v>192</v>
      </c>
      <c r="D102" s="181"/>
      <c r="E102" s="182"/>
      <c r="F102" s="183"/>
      <c r="G102" s="257"/>
      <c r="H102" s="264"/>
      <c r="I102" s="265"/>
      <c r="J102" s="87"/>
      <c r="K102" s="87"/>
      <c r="L102" s="259"/>
      <c r="M102" s="87"/>
      <c r="N102" s="259"/>
      <c r="O102" s="87"/>
      <c r="P102" s="259"/>
      <c r="Q102" s="87"/>
      <c r="R102" s="87"/>
      <c r="S102" s="260"/>
      <c r="T102" s="261"/>
      <c r="U102" s="260"/>
      <c r="V102" s="262"/>
      <c r="W102" s="263"/>
      <c r="X102" s="284"/>
    </row>
    <row r="103" spans="2:24" ht="14.5" hidden="1" outlineLevel="1">
      <c r="B103" s="297" t="str">
        <f t="shared" si="13"/>
        <v>08. 8 BAR AIR SYSTEM</v>
      </c>
      <c r="C103" s="292" t="s">
        <v>205</v>
      </c>
      <c r="D103" s="181"/>
      <c r="E103" s="182"/>
      <c r="F103" s="183"/>
      <c r="G103" s="257"/>
      <c r="H103" s="264"/>
      <c r="I103" s="265"/>
      <c r="J103" s="87"/>
      <c r="K103" s="87"/>
      <c r="L103" s="259"/>
      <c r="M103" s="87"/>
      <c r="N103" s="259"/>
      <c r="O103" s="87"/>
      <c r="P103" s="259"/>
      <c r="Q103" s="87"/>
      <c r="R103" s="87"/>
      <c r="S103" s="260"/>
      <c r="T103" s="261"/>
      <c r="U103" s="260"/>
      <c r="V103" s="262"/>
      <c r="W103" s="263"/>
      <c r="X103" s="284"/>
    </row>
    <row r="104" spans="2:24" ht="14.5" hidden="1" collapsed="1">
      <c r="B104" s="293" t="s">
        <v>145</v>
      </c>
      <c r="C104" s="294"/>
      <c r="D104" s="170"/>
      <c r="E104" s="170"/>
      <c r="F104" s="171"/>
      <c r="G104" s="247"/>
      <c r="H104" s="295"/>
      <c r="I104" s="296"/>
      <c r="J104" s="249"/>
      <c r="K104" s="249"/>
      <c r="L104" s="250"/>
      <c r="M104" s="249"/>
      <c r="N104" s="250"/>
      <c r="O104" s="249"/>
      <c r="P104" s="250"/>
      <c r="Q104" s="249"/>
      <c r="R104" s="302"/>
      <c r="S104" s="303"/>
      <c r="T104" s="252"/>
      <c r="U104" s="303"/>
      <c r="V104" s="253"/>
      <c r="W104" s="254"/>
      <c r="X104" s="284"/>
    </row>
    <row r="105" spans="2:24" ht="14.5" hidden="1" outlineLevel="1">
      <c r="B105" s="297" t="str">
        <f>B104</f>
        <v>09.STERIL AIR SYSTEM</v>
      </c>
      <c r="C105" s="292" t="s">
        <v>165</v>
      </c>
      <c r="D105" s="181"/>
      <c r="E105" s="182"/>
      <c r="F105" s="183"/>
      <c r="G105" s="257"/>
      <c r="H105" s="264"/>
      <c r="I105" s="265"/>
      <c r="J105" s="87"/>
      <c r="K105" s="87"/>
      <c r="L105" s="259"/>
      <c r="M105" s="87"/>
      <c r="N105" s="259"/>
      <c r="O105" s="87"/>
      <c r="P105" s="259"/>
      <c r="Q105" s="87"/>
      <c r="R105" s="87"/>
      <c r="S105" s="260"/>
      <c r="T105" s="261"/>
      <c r="U105" s="260"/>
      <c r="V105" s="262"/>
      <c r="W105" s="263"/>
      <c r="X105" s="284"/>
    </row>
    <row r="106" spans="2:24" ht="14.5" hidden="1" outlineLevel="1">
      <c r="B106" s="297" t="str">
        <f t="shared" si="14" ref="B106:B107">B105</f>
        <v>09.STERIL AIR SYSTEM</v>
      </c>
      <c r="C106" s="292" t="s">
        <v>179</v>
      </c>
      <c r="D106" s="181"/>
      <c r="E106" s="182"/>
      <c r="F106" s="183"/>
      <c r="G106" s="257"/>
      <c r="H106" s="264"/>
      <c r="I106" s="265"/>
      <c r="J106" s="87"/>
      <c r="K106" s="87"/>
      <c r="L106" s="259"/>
      <c r="M106" s="87"/>
      <c r="N106" s="259"/>
      <c r="O106" s="87"/>
      <c r="P106" s="259"/>
      <c r="Q106" s="87"/>
      <c r="R106" s="87"/>
      <c r="S106" s="260"/>
      <c r="T106" s="261"/>
      <c r="U106" s="260"/>
      <c r="V106" s="262"/>
      <c r="W106" s="263"/>
      <c r="X106" s="284"/>
    </row>
    <row r="107" spans="2:24" ht="14.5" hidden="1" outlineLevel="1">
      <c r="B107" s="297" t="str">
        <f t="shared" si="14"/>
        <v>09.STERIL AIR SYSTEM</v>
      </c>
      <c r="C107" s="292" t="s">
        <v>193</v>
      </c>
      <c r="D107" s="181"/>
      <c r="E107" s="182"/>
      <c r="F107" s="183"/>
      <c r="G107" s="257"/>
      <c r="H107" s="264"/>
      <c r="I107" s="265"/>
      <c r="J107" s="87"/>
      <c r="K107" s="87"/>
      <c r="L107" s="259"/>
      <c r="M107" s="87"/>
      <c r="N107" s="259"/>
      <c r="O107" s="87"/>
      <c r="P107" s="259"/>
      <c r="Q107" s="87"/>
      <c r="R107" s="87"/>
      <c r="S107" s="260"/>
      <c r="T107" s="261"/>
      <c r="U107" s="260"/>
      <c r="V107" s="262"/>
      <c r="W107" s="263"/>
      <c r="X107" s="284"/>
    </row>
    <row r="108" spans="2:24" ht="14.5" hidden="1" collapsed="1">
      <c r="B108" s="293" t="s">
        <v>146</v>
      </c>
      <c r="C108" s="294"/>
      <c r="D108" s="170"/>
      <c r="E108" s="170"/>
      <c r="F108" s="171"/>
      <c r="G108" s="247"/>
      <c r="H108" s="295"/>
      <c r="I108" s="296"/>
      <c r="J108" s="249"/>
      <c r="K108" s="249"/>
      <c r="L108" s="250"/>
      <c r="M108" s="249"/>
      <c r="N108" s="250"/>
      <c r="O108" s="249"/>
      <c r="P108" s="250"/>
      <c r="Q108" s="249"/>
      <c r="R108" s="302"/>
      <c r="S108" s="303"/>
      <c r="T108" s="252"/>
      <c r="U108" s="303"/>
      <c r="V108" s="253"/>
      <c r="W108" s="254"/>
      <c r="X108" s="284"/>
    </row>
    <row r="109" spans="2:24" ht="14.5" hidden="1" outlineLevel="1">
      <c r="B109" s="297" t="str">
        <f>B108</f>
        <v>10.40 BAR AIR SYSTEM</v>
      </c>
      <c r="C109" s="292" t="s">
        <v>166</v>
      </c>
      <c r="D109" s="181"/>
      <c r="E109" s="182"/>
      <c r="F109" s="183"/>
      <c r="G109" s="257"/>
      <c r="H109" s="264"/>
      <c r="I109" s="265"/>
      <c r="J109" s="87"/>
      <c r="K109" s="87"/>
      <c r="L109" s="259"/>
      <c r="M109" s="87"/>
      <c r="N109" s="259"/>
      <c r="O109" s="87"/>
      <c r="P109" s="259"/>
      <c r="Q109" s="87"/>
      <c r="R109" s="87"/>
      <c r="S109" s="260"/>
      <c r="T109" s="261"/>
      <c r="U109" s="260"/>
      <c r="V109" s="262"/>
      <c r="W109" s="263"/>
      <c r="X109" s="284"/>
    </row>
    <row r="110" spans="2:24" ht="14.5" hidden="1" outlineLevel="1">
      <c r="B110" s="297" t="str">
        <f t="shared" si="15" ref="B110:B112">B109</f>
        <v>10.40 BAR AIR SYSTEM</v>
      </c>
      <c r="C110" s="292" t="s">
        <v>180</v>
      </c>
      <c r="D110" s="181"/>
      <c r="E110" s="182"/>
      <c r="F110" s="183"/>
      <c r="G110" s="257"/>
      <c r="H110" s="264"/>
      <c r="I110" s="265"/>
      <c r="J110" s="87"/>
      <c r="K110" s="87"/>
      <c r="L110" s="259"/>
      <c r="M110" s="87"/>
      <c r="N110" s="259"/>
      <c r="O110" s="87"/>
      <c r="P110" s="259"/>
      <c r="Q110" s="87"/>
      <c r="R110" s="87"/>
      <c r="S110" s="260"/>
      <c r="T110" s="261"/>
      <c r="U110" s="260"/>
      <c r="V110" s="262"/>
      <c r="W110" s="263"/>
      <c r="X110" s="284"/>
    </row>
    <row r="111" spans="2:24" ht="14.5" hidden="1" outlineLevel="1">
      <c r="B111" s="297" t="str">
        <f t="shared" si="15"/>
        <v>10.40 BAR AIR SYSTEM</v>
      </c>
      <c r="C111" s="292" t="s">
        <v>194</v>
      </c>
      <c r="D111" s="181"/>
      <c r="E111" s="182"/>
      <c r="F111" s="183"/>
      <c r="G111" s="257"/>
      <c r="H111" s="264"/>
      <c r="I111" s="265"/>
      <c r="J111" s="87"/>
      <c r="K111" s="87"/>
      <c r="L111" s="259"/>
      <c r="M111" s="87"/>
      <c r="N111" s="259"/>
      <c r="O111" s="87"/>
      <c r="P111" s="259"/>
      <c r="Q111" s="87"/>
      <c r="R111" s="87"/>
      <c r="S111" s="260"/>
      <c r="T111" s="261"/>
      <c r="U111" s="260"/>
      <c r="V111" s="262"/>
      <c r="W111" s="263"/>
      <c r="X111" s="284"/>
    </row>
    <row r="112" spans="2:24" ht="14.5" hidden="1" outlineLevel="1">
      <c r="B112" s="297" t="str">
        <f t="shared" si="15"/>
        <v>10.40 BAR AIR SYSTEM</v>
      </c>
      <c r="C112" s="292" t="s">
        <v>206</v>
      </c>
      <c r="D112" s="181"/>
      <c r="E112" s="182"/>
      <c r="F112" s="183"/>
      <c r="G112" s="257"/>
      <c r="H112" s="264"/>
      <c r="I112" s="265"/>
      <c r="J112" s="87"/>
      <c r="K112" s="87"/>
      <c r="L112" s="259"/>
      <c r="M112" s="87"/>
      <c r="N112" s="259"/>
      <c r="O112" s="87"/>
      <c r="P112" s="259"/>
      <c r="Q112" s="87"/>
      <c r="R112" s="87"/>
      <c r="S112" s="260"/>
      <c r="T112" s="261"/>
      <c r="U112" s="260"/>
      <c r="V112" s="262"/>
      <c r="W112" s="263"/>
      <c r="X112" s="284"/>
    </row>
    <row r="113" spans="2:24" ht="14.5" hidden="1" collapsed="1">
      <c r="B113" s="293" t="s">
        <v>147</v>
      </c>
      <c r="C113" s="294"/>
      <c r="D113" s="170"/>
      <c r="E113" s="170"/>
      <c r="F113" s="171"/>
      <c r="G113" s="247"/>
      <c r="H113" s="295"/>
      <c r="I113" s="296"/>
      <c r="J113" s="249"/>
      <c r="K113" s="249"/>
      <c r="L113" s="250"/>
      <c r="M113" s="249"/>
      <c r="N113" s="250"/>
      <c r="O113" s="249"/>
      <c r="P113" s="250"/>
      <c r="Q113" s="249"/>
      <c r="R113" s="302"/>
      <c r="S113" s="303"/>
      <c r="T113" s="252"/>
      <c r="U113" s="303"/>
      <c r="V113" s="253"/>
      <c r="W113" s="254"/>
      <c r="X113" s="284"/>
    </row>
    <row r="114" spans="2:24" ht="14.5" hidden="1" outlineLevel="1">
      <c r="B114" s="297" t="str">
        <f>B113</f>
        <v>11.STEAM SYSTEM</v>
      </c>
      <c r="C114" s="292" t="s">
        <v>247</v>
      </c>
      <c r="D114" s="181"/>
      <c r="E114" s="182"/>
      <c r="F114" s="183"/>
      <c r="G114" s="257"/>
      <c r="H114" s="264"/>
      <c r="I114" s="265"/>
      <c r="J114" s="87"/>
      <c r="K114" s="87"/>
      <c r="L114" s="259"/>
      <c r="M114" s="87"/>
      <c r="N114" s="259"/>
      <c r="O114" s="87"/>
      <c r="P114" s="259"/>
      <c r="Q114" s="87"/>
      <c r="R114" s="87"/>
      <c r="S114" s="260"/>
      <c r="T114" s="261"/>
      <c r="U114" s="260"/>
      <c r="V114" s="262"/>
      <c r="W114" s="263"/>
      <c r="X114" s="284"/>
    </row>
    <row r="115" spans="2:24" ht="14.5" hidden="1" outlineLevel="1">
      <c r="B115" s="297" t="str">
        <f t="shared" si="16" ref="B115:B117">B114</f>
        <v>11.STEAM SYSTEM</v>
      </c>
      <c r="C115" s="292" t="s">
        <v>248</v>
      </c>
      <c r="D115" s="181"/>
      <c r="E115" s="182"/>
      <c r="F115" s="183"/>
      <c r="G115" s="257"/>
      <c r="H115" s="264"/>
      <c r="I115" s="265"/>
      <c r="J115" s="87"/>
      <c r="K115" s="87"/>
      <c r="L115" s="259"/>
      <c r="M115" s="87"/>
      <c r="N115" s="259"/>
      <c r="O115" s="87"/>
      <c r="P115" s="259"/>
      <c r="Q115" s="87"/>
      <c r="R115" s="87"/>
      <c r="S115" s="260"/>
      <c r="T115" s="261"/>
      <c r="U115" s="260"/>
      <c r="V115" s="262"/>
      <c r="W115" s="263"/>
      <c r="X115" s="284"/>
    </row>
    <row r="116" spans="2:24" ht="14.5" hidden="1" outlineLevel="1">
      <c r="B116" s="297" t="str">
        <f t="shared" si="16"/>
        <v>11.STEAM SYSTEM</v>
      </c>
      <c r="C116" s="292" t="s">
        <v>249</v>
      </c>
      <c r="D116" s="181"/>
      <c r="E116" s="182"/>
      <c r="F116" s="183"/>
      <c r="G116" s="257"/>
      <c r="H116" s="264"/>
      <c r="I116" s="265"/>
      <c r="J116" s="87"/>
      <c r="K116" s="87"/>
      <c r="L116" s="259"/>
      <c r="M116" s="87"/>
      <c r="N116" s="259"/>
      <c r="O116" s="87"/>
      <c r="P116" s="259"/>
      <c r="Q116" s="87"/>
      <c r="R116" s="87"/>
      <c r="S116" s="260"/>
      <c r="T116" s="261"/>
      <c r="U116" s="260"/>
      <c r="V116" s="262"/>
      <c r="W116" s="263"/>
      <c r="X116" s="284"/>
    </row>
    <row r="117" spans="2:24" ht="14.5" hidden="1" outlineLevel="1">
      <c r="B117" s="297" t="str">
        <f t="shared" si="16"/>
        <v>11.STEAM SYSTEM</v>
      </c>
      <c r="C117" s="292" t="s">
        <v>207</v>
      </c>
      <c r="D117" s="181"/>
      <c r="E117" s="182"/>
      <c r="F117" s="183"/>
      <c r="G117" s="257"/>
      <c r="H117" s="264"/>
      <c r="I117" s="265"/>
      <c r="J117" s="87"/>
      <c r="K117" s="87"/>
      <c r="L117" s="259"/>
      <c r="M117" s="87"/>
      <c r="N117" s="259"/>
      <c r="O117" s="87"/>
      <c r="P117" s="259"/>
      <c r="Q117" s="87"/>
      <c r="R117" s="87"/>
      <c r="S117" s="260"/>
      <c r="T117" s="261"/>
      <c r="U117" s="260"/>
      <c r="V117" s="262"/>
      <c r="W117" s="263"/>
      <c r="X117" s="284"/>
    </row>
    <row r="118" spans="2:24" ht="14.5" collapsed="1">
      <c r="B118" s="293" t="s">
        <v>148</v>
      </c>
      <c r="C118" s="294"/>
      <c r="D118" s="170"/>
      <c r="E118" s="170"/>
      <c r="F118" s="171"/>
      <c r="G118" s="247"/>
      <c r="H118" s="295"/>
      <c r="I118" s="296"/>
      <c r="J118" s="249"/>
      <c r="K118" s="249"/>
      <c r="L118" s="250"/>
      <c r="M118" s="249"/>
      <c r="N118" s="250"/>
      <c r="O118" s="249"/>
      <c r="P118" s="250"/>
      <c r="Q118" s="249"/>
      <c r="R118" s="302"/>
      <c r="S118" s="303"/>
      <c r="T118" s="252"/>
      <c r="U118" s="303"/>
      <c r="V118" s="253"/>
      <c r="W118" s="254"/>
      <c r="X118" s="284"/>
    </row>
    <row r="119" spans="2:24" ht="14.5" outlineLevel="1">
      <c r="B119" s="297" t="str">
        <f t="shared" si="17" ref="B119:B132">B118</f>
        <v>12.HVAC EQUIPMENT</v>
      </c>
      <c r="C119" s="292" t="s">
        <v>167</v>
      </c>
      <c r="D119" s="181"/>
      <c r="E119" s="182"/>
      <c r="F119" s="183"/>
      <c r="G119" s="257"/>
      <c r="H119" s="264"/>
      <c r="I119" s="265"/>
      <c r="J119" s="87"/>
      <c r="K119" s="87"/>
      <c r="L119" s="259"/>
      <c r="M119" s="87"/>
      <c r="N119" s="259"/>
      <c r="O119" s="87"/>
      <c r="P119" s="259"/>
      <c r="Q119" s="87"/>
      <c r="R119" s="87"/>
      <c r="S119" s="260"/>
      <c r="T119" s="261"/>
      <c r="U119" s="260"/>
      <c r="V119" s="262"/>
      <c r="W119" s="263"/>
      <c r="X119" s="284"/>
    </row>
    <row r="120" spans="2:24" ht="14.5" outlineLevel="1">
      <c r="B120" s="297" t="str">
        <f t="shared" si="17"/>
        <v>12.HVAC EQUIPMENT</v>
      </c>
      <c r="C120" s="292" t="s">
        <v>228</v>
      </c>
      <c r="D120" s="181"/>
      <c r="E120" s="182"/>
      <c r="F120" s="183"/>
      <c r="G120" s="257"/>
      <c r="H120" s="264"/>
      <c r="I120" s="265"/>
      <c r="J120" s="87"/>
      <c r="K120" s="87"/>
      <c r="L120" s="259"/>
      <c r="M120" s="87"/>
      <c r="N120" s="259"/>
      <c r="O120" s="87"/>
      <c r="P120" s="259"/>
      <c r="Q120" s="87"/>
      <c r="R120" s="87"/>
      <c r="S120" s="260"/>
      <c r="T120" s="261"/>
      <c r="U120" s="260"/>
      <c r="V120" s="262"/>
      <c r="W120" s="263"/>
      <c r="X120" s="284"/>
    </row>
    <row r="121" spans="2:24" ht="14.5" outlineLevel="1">
      <c r="B121" s="297" t="str">
        <f t="shared" si="17"/>
        <v>12.HVAC EQUIPMENT</v>
      </c>
      <c r="C121" s="292" t="s">
        <v>242</v>
      </c>
      <c r="D121" s="181"/>
      <c r="E121" s="182"/>
      <c r="F121" s="183"/>
      <c r="G121" s="257"/>
      <c r="H121" s="264"/>
      <c r="I121" s="265"/>
      <c r="J121" s="87"/>
      <c r="K121" s="87"/>
      <c r="L121" s="259"/>
      <c r="M121" s="87"/>
      <c r="N121" s="259"/>
      <c r="O121" s="87"/>
      <c r="P121" s="259"/>
      <c r="Q121" s="87"/>
      <c r="R121" s="87"/>
      <c r="S121" s="260"/>
      <c r="T121" s="261"/>
      <c r="U121" s="260"/>
      <c r="V121" s="262"/>
      <c r="W121" s="263"/>
      <c r="X121" s="284"/>
    </row>
    <row r="122" spans="2:24" ht="130.5" outlineLevel="1">
      <c r="B122" s="298" t="e">
        <f>#REF!</f>
        <v>#REF!</v>
      </c>
      <c r="C122" s="288" t="e">
        <f>#REF!</f>
        <v>#REF!</v>
      </c>
      <c r="D122" s="130" t="s">
        <v>662</v>
      </c>
      <c r="E122" s="130"/>
      <c r="F122" s="278" t="s">
        <v>652</v>
      </c>
      <c r="G122" s="304">
        <v>1</v>
      </c>
      <c r="H122" s="278" t="s">
        <v>42</v>
      </c>
      <c r="I122" s="300" t="s">
        <v>60</v>
      </c>
      <c r="J122" s="276"/>
      <c r="K122" s="276"/>
      <c r="L122" s="281"/>
      <c r="M122" s="276"/>
      <c r="N122" s="281"/>
      <c r="O122" s="276"/>
      <c r="P122" s="281"/>
      <c r="Q122" s="276"/>
      <c r="R122" s="276"/>
      <c r="S122" s="282"/>
      <c r="T122" s="283"/>
      <c r="U122" s="282"/>
      <c r="V122" s="275"/>
      <c r="W122" s="276"/>
      <c r="X122" s="284"/>
    </row>
    <row r="123" spans="2:24" ht="130.5" outlineLevel="1">
      <c r="B123" s="298"/>
      <c r="C123" s="288"/>
      <c r="D123" s="130" t="s">
        <v>663</v>
      </c>
      <c r="E123" s="130"/>
      <c r="F123" s="278" t="s">
        <v>652</v>
      </c>
      <c r="G123" s="304">
        <v>1</v>
      </c>
      <c r="H123" s="278" t="s">
        <v>42</v>
      </c>
      <c r="I123" s="300" t="s">
        <v>60</v>
      </c>
      <c r="J123" s="276"/>
      <c r="K123" s="276"/>
      <c r="L123" s="281"/>
      <c r="M123" s="276"/>
      <c r="N123" s="281"/>
      <c r="O123" s="276"/>
      <c r="P123" s="281"/>
      <c r="Q123" s="276"/>
      <c r="R123" s="276"/>
      <c r="S123" s="282"/>
      <c r="T123" s="283"/>
      <c r="U123" s="282"/>
      <c r="V123" s="275"/>
      <c r="W123" s="276"/>
      <c r="X123" s="284"/>
    </row>
    <row r="124" spans="2:24" ht="16" customHeight="1" outlineLevel="1">
      <c r="B124" s="297" t="e">
        <f>#REF!</f>
        <v>#REF!</v>
      </c>
      <c r="C124" s="292" t="s">
        <v>244</v>
      </c>
      <c r="D124" s="181"/>
      <c r="E124" s="182"/>
      <c r="F124" s="183"/>
      <c r="G124" s="257"/>
      <c r="H124" s="264"/>
      <c r="I124" s="265"/>
      <c r="J124" s="87"/>
      <c r="K124" s="87"/>
      <c r="L124" s="259"/>
      <c r="M124" s="87"/>
      <c r="N124" s="259"/>
      <c r="O124" s="87"/>
      <c r="P124" s="259"/>
      <c r="Q124" s="87"/>
      <c r="R124" s="87"/>
      <c r="S124" s="260"/>
      <c r="T124" s="261"/>
      <c r="U124" s="260"/>
      <c r="V124" s="262"/>
      <c r="W124" s="263"/>
      <c r="X124" s="284"/>
    </row>
    <row r="125" spans="2:24" ht="14.5" outlineLevel="1">
      <c r="B125" s="297" t="e">
        <f>B124</f>
        <v>#REF!</v>
      </c>
      <c r="C125" s="292" t="s">
        <v>214</v>
      </c>
      <c r="D125" s="181"/>
      <c r="E125" s="182"/>
      <c r="F125" s="183"/>
      <c r="G125" s="257"/>
      <c r="H125" s="264"/>
      <c r="I125" s="265"/>
      <c r="J125" s="87"/>
      <c r="K125" s="87"/>
      <c r="L125" s="259"/>
      <c r="M125" s="87"/>
      <c r="N125" s="259"/>
      <c r="O125" s="87"/>
      <c r="P125" s="259"/>
      <c r="Q125" s="87"/>
      <c r="R125" s="87"/>
      <c r="S125" s="260"/>
      <c r="T125" s="261"/>
      <c r="U125" s="260"/>
      <c r="V125" s="262"/>
      <c r="W125" s="263"/>
      <c r="X125" s="284"/>
    </row>
    <row r="126" spans="2:24" ht="14.5" outlineLevel="1">
      <c r="B126" s="297" t="e">
        <f t="shared" si="17"/>
        <v>#REF!</v>
      </c>
      <c r="C126" s="292" t="s">
        <v>218</v>
      </c>
      <c r="D126" s="181"/>
      <c r="E126" s="182"/>
      <c r="F126" s="183"/>
      <c r="G126" s="257"/>
      <c r="H126" s="264"/>
      <c r="I126" s="265"/>
      <c r="J126" s="87"/>
      <c r="K126" s="87"/>
      <c r="L126" s="259"/>
      <c r="M126" s="87"/>
      <c r="N126" s="259"/>
      <c r="O126" s="87"/>
      <c r="P126" s="259"/>
      <c r="Q126" s="87"/>
      <c r="R126" s="87"/>
      <c r="S126" s="260"/>
      <c r="T126" s="261"/>
      <c r="U126" s="260"/>
      <c r="V126" s="262"/>
      <c r="W126" s="263"/>
      <c r="X126" s="284"/>
    </row>
    <row r="127" spans="2:24" ht="58" outlineLevel="1">
      <c r="B127" s="297"/>
      <c r="C127" s="292"/>
      <c r="D127" s="130" t="s">
        <v>664</v>
      </c>
      <c r="E127" s="129"/>
      <c r="F127" s="278"/>
      <c r="G127" s="279"/>
      <c r="H127" s="278" t="s">
        <v>42</v>
      </c>
      <c r="I127" s="280" t="s">
        <v>72</v>
      </c>
      <c r="J127" s="305"/>
      <c r="K127" s="305"/>
      <c r="L127" s="306"/>
      <c r="M127" s="305"/>
      <c r="N127" s="306"/>
      <c r="O127" s="305"/>
      <c r="P127" s="306"/>
      <c r="Q127" s="305"/>
      <c r="R127" s="305"/>
      <c r="S127" s="307"/>
      <c r="T127" s="308"/>
      <c r="U127" s="307"/>
      <c r="V127" s="308"/>
      <c r="W127" s="307"/>
      <c r="X127" s="284"/>
    </row>
    <row r="128" spans="2:24" ht="14.5" outlineLevel="1">
      <c r="B128" s="298"/>
      <c r="C128" s="309"/>
      <c r="D128" s="130" t="s">
        <v>665</v>
      </c>
      <c r="E128" s="129"/>
      <c r="F128" s="278" t="s">
        <v>580</v>
      </c>
      <c r="G128" s="279">
        <v>2</v>
      </c>
      <c r="H128" s="278" t="s">
        <v>42</v>
      </c>
      <c r="I128" s="280" t="s">
        <v>72</v>
      </c>
      <c r="J128" s="305"/>
      <c r="K128" s="305"/>
      <c r="L128" s="306"/>
      <c r="M128" s="305"/>
      <c r="N128" s="306"/>
      <c r="O128" s="305"/>
      <c r="P128" s="306"/>
      <c r="Q128" s="305"/>
      <c r="R128" s="305"/>
      <c r="S128" s="307"/>
      <c r="T128" s="308"/>
      <c r="U128" s="307"/>
      <c r="V128" s="308"/>
      <c r="W128" s="307"/>
      <c r="X128" s="284"/>
    </row>
    <row r="129" spans="2:24" ht="14.5" outlineLevel="1">
      <c r="B129" s="298"/>
      <c r="C129" s="309"/>
      <c r="D129" s="130" t="s">
        <v>666</v>
      </c>
      <c r="E129" s="129"/>
      <c r="F129" s="278" t="s">
        <v>580</v>
      </c>
      <c r="G129" s="279">
        <v>17</v>
      </c>
      <c r="H129" s="278" t="s">
        <v>42</v>
      </c>
      <c r="I129" s="280" t="s">
        <v>72</v>
      </c>
      <c r="J129" s="305"/>
      <c r="K129" s="305"/>
      <c r="L129" s="306"/>
      <c r="M129" s="305"/>
      <c r="N129" s="306"/>
      <c r="O129" s="305"/>
      <c r="P129" s="306"/>
      <c r="Q129" s="305"/>
      <c r="R129" s="305"/>
      <c r="S129" s="307"/>
      <c r="T129" s="308"/>
      <c r="U129" s="307"/>
      <c r="V129" s="308"/>
      <c r="W129" s="307"/>
      <c r="X129" s="284"/>
    </row>
    <row r="130" spans="2:24" ht="14.5" outlineLevel="1">
      <c r="B130" s="298"/>
      <c r="C130" s="309"/>
      <c r="D130" s="130" t="s">
        <v>667</v>
      </c>
      <c r="E130" s="129"/>
      <c r="F130" s="278" t="s">
        <v>580</v>
      </c>
      <c r="G130" s="279">
        <v>10</v>
      </c>
      <c r="H130" s="278" t="s">
        <v>42</v>
      </c>
      <c r="I130" s="280" t="s">
        <v>72</v>
      </c>
      <c r="J130" s="305"/>
      <c r="K130" s="305"/>
      <c r="L130" s="306"/>
      <c r="M130" s="305"/>
      <c r="N130" s="306"/>
      <c r="O130" s="305"/>
      <c r="P130" s="306"/>
      <c r="Q130" s="305"/>
      <c r="R130" s="305"/>
      <c r="S130" s="307"/>
      <c r="T130" s="308"/>
      <c r="U130" s="307"/>
      <c r="V130" s="308"/>
      <c r="W130" s="307"/>
      <c r="X130" s="284"/>
    </row>
    <row r="131" spans="2:24" ht="14.5" outlineLevel="1">
      <c r="B131" s="297" t="e">
        <f>B126</f>
        <v>#REF!</v>
      </c>
      <c r="C131" s="292" t="s">
        <v>229</v>
      </c>
      <c r="D131" s="181"/>
      <c r="E131" s="182"/>
      <c r="F131" s="183"/>
      <c r="G131" s="257"/>
      <c r="H131" s="264"/>
      <c r="I131" s="265"/>
      <c r="J131" s="87"/>
      <c r="K131" s="87"/>
      <c r="L131" s="259"/>
      <c r="M131" s="87"/>
      <c r="N131" s="259"/>
      <c r="O131" s="87"/>
      <c r="P131" s="259"/>
      <c r="Q131" s="87"/>
      <c r="R131" s="87"/>
      <c r="S131" s="260"/>
      <c r="T131" s="261"/>
      <c r="U131" s="260"/>
      <c r="V131" s="262"/>
      <c r="W131" s="263"/>
      <c r="X131" s="284"/>
    </row>
    <row r="132" spans="2:24" ht="14.5" outlineLevel="1">
      <c r="B132" s="297" t="e">
        <f t="shared" si="17"/>
        <v>#REF!</v>
      </c>
      <c r="C132" s="292" t="s">
        <v>230</v>
      </c>
      <c r="D132" s="181"/>
      <c r="E132" s="182"/>
      <c r="F132" s="183"/>
      <c r="G132" s="257"/>
      <c r="H132" s="264"/>
      <c r="I132" s="265"/>
      <c r="J132" s="87"/>
      <c r="K132" s="87"/>
      <c r="L132" s="259"/>
      <c r="M132" s="87"/>
      <c r="N132" s="259"/>
      <c r="O132" s="87"/>
      <c r="P132" s="259"/>
      <c r="Q132" s="87"/>
      <c r="R132" s="87"/>
      <c r="S132" s="260"/>
      <c r="T132" s="261"/>
      <c r="U132" s="260"/>
      <c r="V132" s="262"/>
      <c r="W132" s="263"/>
      <c r="X132" s="284"/>
    </row>
    <row r="133" spans="2:24" ht="72.5" outlineLevel="1">
      <c r="B133" s="298" t="e">
        <f>#REF!</f>
        <v>#REF!</v>
      </c>
      <c r="C133" s="288" t="e">
        <f>#REF!</f>
        <v>#REF!</v>
      </c>
      <c r="D133" s="130" t="s">
        <v>668</v>
      </c>
      <c r="E133" s="130"/>
      <c r="F133" s="278" t="s">
        <v>652</v>
      </c>
      <c r="G133" s="304">
        <v>2</v>
      </c>
      <c r="H133" s="278" t="s">
        <v>42</v>
      </c>
      <c r="I133" s="300" t="s">
        <v>60</v>
      </c>
      <c r="J133" s="276"/>
      <c r="K133" s="276"/>
      <c r="L133" s="281"/>
      <c r="M133" s="276"/>
      <c r="N133" s="281"/>
      <c r="O133" s="276"/>
      <c r="P133" s="281"/>
      <c r="Q133" s="276"/>
      <c r="R133" s="276"/>
      <c r="S133" s="282"/>
      <c r="T133" s="283"/>
      <c r="U133" s="282"/>
      <c r="V133" s="275"/>
      <c r="W133" s="276"/>
      <c r="X133" s="284"/>
    </row>
    <row r="134" spans="2:24" ht="72.5" outlineLevel="1">
      <c r="B134" s="298" t="e">
        <f t="shared" si="18" ref="B134:C138">B133</f>
        <v>#REF!</v>
      </c>
      <c r="C134" s="288" t="e">
        <f t="shared" si="18"/>
        <v>#REF!</v>
      </c>
      <c r="D134" s="130" t="s">
        <v>669</v>
      </c>
      <c r="E134" s="130"/>
      <c r="F134" s="278" t="s">
        <v>652</v>
      </c>
      <c r="G134" s="304">
        <v>1</v>
      </c>
      <c r="H134" s="278" t="s">
        <v>42</v>
      </c>
      <c r="I134" s="300" t="s">
        <v>60</v>
      </c>
      <c r="J134" s="276"/>
      <c r="K134" s="276"/>
      <c r="L134" s="281"/>
      <c r="M134" s="276"/>
      <c r="N134" s="281"/>
      <c r="O134" s="276"/>
      <c r="P134" s="281"/>
      <c r="Q134" s="276"/>
      <c r="R134" s="276"/>
      <c r="S134" s="282"/>
      <c r="T134" s="283"/>
      <c r="U134" s="282"/>
      <c r="V134" s="275"/>
      <c r="W134" s="276"/>
      <c r="X134" s="284"/>
    </row>
    <row r="135" spans="2:24" ht="72.5" outlineLevel="1">
      <c r="B135" s="298"/>
      <c r="C135" s="288"/>
      <c r="D135" s="130" t="s">
        <v>670</v>
      </c>
      <c r="E135" s="130"/>
      <c r="F135" s="278" t="s">
        <v>652</v>
      </c>
      <c r="G135" s="304">
        <v>1</v>
      </c>
      <c r="H135" s="278" t="s">
        <v>42</v>
      </c>
      <c r="I135" s="300" t="s">
        <v>60</v>
      </c>
      <c r="J135" s="276"/>
      <c r="K135" s="276"/>
      <c r="L135" s="281"/>
      <c r="M135" s="276"/>
      <c r="N135" s="281"/>
      <c r="O135" s="276"/>
      <c r="P135" s="281"/>
      <c r="Q135" s="276"/>
      <c r="R135" s="276"/>
      <c r="S135" s="282"/>
      <c r="T135" s="283"/>
      <c r="U135" s="282"/>
      <c r="V135" s="275"/>
      <c r="W135" s="276"/>
      <c r="X135" s="284"/>
    </row>
    <row r="136" spans="2:24" ht="58" outlineLevel="1">
      <c r="B136" s="298"/>
      <c r="C136" s="288"/>
      <c r="D136" s="130" t="s">
        <v>671</v>
      </c>
      <c r="E136" s="130"/>
      <c r="F136" s="310" t="s">
        <v>580</v>
      </c>
      <c r="G136" s="304">
        <v>1</v>
      </c>
      <c r="H136" s="278" t="s">
        <v>42</v>
      </c>
      <c r="I136" s="300" t="s">
        <v>60</v>
      </c>
      <c r="J136" s="276"/>
      <c r="K136" s="276"/>
      <c r="L136" s="301"/>
      <c r="M136" s="276"/>
      <c r="N136" s="301"/>
      <c r="O136" s="276"/>
      <c r="P136" s="301"/>
      <c r="Q136" s="276"/>
      <c r="R136" s="276"/>
      <c r="S136" s="282"/>
      <c r="T136" s="311"/>
      <c r="U136" s="282"/>
      <c r="V136" s="275"/>
      <c r="W136" s="276"/>
      <c r="X136" s="284"/>
    </row>
    <row r="137" spans="2:24" ht="14.5" outlineLevel="1">
      <c r="B137" s="297" t="e">
        <f>B134</f>
        <v>#REF!</v>
      </c>
      <c r="C137" s="292" t="s">
        <v>231</v>
      </c>
      <c r="D137" s="181"/>
      <c r="E137" s="182"/>
      <c r="F137" s="183"/>
      <c r="G137" s="257"/>
      <c r="H137" s="264"/>
      <c r="I137" s="265"/>
      <c r="J137" s="87"/>
      <c r="K137" s="87"/>
      <c r="L137" s="259"/>
      <c r="M137" s="87"/>
      <c r="N137" s="259"/>
      <c r="O137" s="87"/>
      <c r="P137" s="259"/>
      <c r="Q137" s="87"/>
      <c r="R137" s="87"/>
      <c r="S137" s="260"/>
      <c r="T137" s="261"/>
      <c r="U137" s="260"/>
      <c r="V137" s="262"/>
      <c r="W137" s="263"/>
      <c r="X137" s="284"/>
    </row>
    <row r="138" spans="2:24" ht="14.5" outlineLevel="1">
      <c r="B138" s="297" t="e">
        <f t="shared" si="18"/>
        <v>#REF!</v>
      </c>
      <c r="C138" s="292" t="s">
        <v>232</v>
      </c>
      <c r="D138" s="181"/>
      <c r="E138" s="182"/>
      <c r="F138" s="183"/>
      <c r="G138" s="257"/>
      <c r="H138" s="264"/>
      <c r="I138" s="265"/>
      <c r="J138" s="87"/>
      <c r="K138" s="87"/>
      <c r="L138" s="259"/>
      <c r="M138" s="87"/>
      <c r="N138" s="259"/>
      <c r="O138" s="87"/>
      <c r="P138" s="259"/>
      <c r="Q138" s="87"/>
      <c r="R138" s="87"/>
      <c r="S138" s="260"/>
      <c r="T138" s="261"/>
      <c r="U138" s="260"/>
      <c r="V138" s="262"/>
      <c r="W138" s="263"/>
      <c r="X138" s="284"/>
    </row>
    <row r="139" spans="2:24" ht="58" outlineLevel="1">
      <c r="B139" s="298" t="e">
        <f>#REF!</f>
        <v>#REF!</v>
      </c>
      <c r="C139" s="288" t="e">
        <f>#REF!</f>
        <v>#REF!</v>
      </c>
      <c r="D139" s="130" t="s">
        <v>672</v>
      </c>
      <c r="E139" s="130"/>
      <c r="F139" s="278" t="s">
        <v>580</v>
      </c>
      <c r="G139" s="304">
        <v>1</v>
      </c>
      <c r="H139" s="278" t="s">
        <v>42</v>
      </c>
      <c r="I139" s="300" t="s">
        <v>60</v>
      </c>
      <c r="J139" s="276"/>
      <c r="K139" s="276"/>
      <c r="L139" s="281"/>
      <c r="M139" s="276"/>
      <c r="N139" s="281"/>
      <c r="O139" s="276"/>
      <c r="P139" s="281"/>
      <c r="Q139" s="276"/>
      <c r="R139" s="276"/>
      <c r="S139" s="282"/>
      <c r="T139" s="283"/>
      <c r="U139" s="282"/>
      <c r="V139" s="275"/>
      <c r="W139" s="276"/>
      <c r="X139" s="284"/>
    </row>
    <row r="140" spans="2:24" ht="58" outlineLevel="1">
      <c r="B140" s="298" t="e">
        <f>#REF!</f>
        <v>#REF!</v>
      </c>
      <c r="C140" s="288" t="e">
        <f>#REF!</f>
        <v>#REF!</v>
      </c>
      <c r="D140" s="130" t="s">
        <v>673</v>
      </c>
      <c r="E140" s="130"/>
      <c r="F140" s="278" t="s">
        <v>580</v>
      </c>
      <c r="G140" s="304">
        <v>2</v>
      </c>
      <c r="H140" s="278" t="s">
        <v>42</v>
      </c>
      <c r="I140" s="300" t="s">
        <v>60</v>
      </c>
      <c r="J140" s="276"/>
      <c r="K140" s="276"/>
      <c r="L140" s="281"/>
      <c r="M140" s="276"/>
      <c r="N140" s="281"/>
      <c r="O140" s="276"/>
      <c r="P140" s="281"/>
      <c r="Q140" s="276"/>
      <c r="R140" s="276"/>
      <c r="S140" s="282"/>
      <c r="T140" s="283"/>
      <c r="U140" s="282"/>
      <c r="V140" s="275"/>
      <c r="W140" s="276"/>
      <c r="X140" s="284"/>
    </row>
    <row r="141" spans="2:24" ht="58" outlineLevel="1">
      <c r="B141" s="298" t="e">
        <f>#REF!</f>
        <v>#REF!</v>
      </c>
      <c r="C141" s="288" t="e">
        <f>#REF!</f>
        <v>#REF!</v>
      </c>
      <c r="D141" s="130" t="s">
        <v>674</v>
      </c>
      <c r="E141" s="130"/>
      <c r="F141" s="278" t="s">
        <v>580</v>
      </c>
      <c r="G141" s="304">
        <v>2</v>
      </c>
      <c r="H141" s="278" t="s">
        <v>42</v>
      </c>
      <c r="I141" s="300" t="s">
        <v>60</v>
      </c>
      <c r="J141" s="276"/>
      <c r="K141" s="276"/>
      <c r="L141" s="281"/>
      <c r="M141" s="276"/>
      <c r="N141" s="281"/>
      <c r="O141" s="276"/>
      <c r="P141" s="281"/>
      <c r="Q141" s="276"/>
      <c r="R141" s="276"/>
      <c r="S141" s="282"/>
      <c r="T141" s="283"/>
      <c r="U141" s="282"/>
      <c r="V141" s="275"/>
      <c r="W141" s="276"/>
      <c r="X141" s="284"/>
    </row>
    <row r="142" spans="2:24" ht="14.5" outlineLevel="1">
      <c r="B142" s="297" t="e">
        <f>#REF!</f>
        <v>#REF!</v>
      </c>
      <c r="C142" s="290" t="e">
        <f>#REF!</f>
        <v>#REF!</v>
      </c>
      <c r="D142" s="267" t="s">
        <v>675</v>
      </c>
      <c r="E142" s="267"/>
      <c r="F142" s="312"/>
      <c r="G142" s="313"/>
      <c r="H142" s="314" t="s">
        <v>42</v>
      </c>
      <c r="I142" s="315" t="s">
        <v>60</v>
      </c>
      <c r="J142" s="271"/>
      <c r="K142" s="271"/>
      <c r="L142" s="272"/>
      <c r="M142" s="271"/>
      <c r="N142" s="272"/>
      <c r="O142" s="271"/>
      <c r="P142" s="272"/>
      <c r="Q142" s="271"/>
      <c r="R142" s="271"/>
      <c r="S142" s="273"/>
      <c r="T142" s="274"/>
      <c r="U142" s="273"/>
      <c r="V142" s="275"/>
      <c r="W142" s="276"/>
      <c r="X142" s="284"/>
    </row>
    <row r="143" spans="2:24" ht="14.5" outlineLevel="1">
      <c r="B143" s="298" t="e">
        <f t="shared" si="19" ref="B143:C158">B142</f>
        <v>#REF!</v>
      </c>
      <c r="C143" s="288" t="e">
        <f t="shared" si="19"/>
        <v>#REF!</v>
      </c>
      <c r="D143" s="130" t="s">
        <v>676</v>
      </c>
      <c r="E143" s="130"/>
      <c r="F143" s="316" t="s">
        <v>11</v>
      </c>
      <c r="G143" s="304">
        <v>20</v>
      </c>
      <c r="H143" s="278" t="s">
        <v>42</v>
      </c>
      <c r="I143" s="300" t="s">
        <v>60</v>
      </c>
      <c r="J143" s="276"/>
      <c r="K143" s="276"/>
      <c r="L143" s="281"/>
      <c r="M143" s="276"/>
      <c r="N143" s="281"/>
      <c r="O143" s="276"/>
      <c r="P143" s="281"/>
      <c r="Q143" s="276"/>
      <c r="R143" s="276"/>
      <c r="S143" s="282"/>
      <c r="T143" s="283"/>
      <c r="U143" s="282"/>
      <c r="V143" s="275"/>
      <c r="W143" s="276"/>
      <c r="X143" s="284"/>
    </row>
    <row r="144" spans="2:24" ht="14.5" outlineLevel="1">
      <c r="B144" s="298" t="e">
        <f t="shared" si="19"/>
        <v>#REF!</v>
      </c>
      <c r="C144" s="288" t="e">
        <f t="shared" si="19"/>
        <v>#REF!</v>
      </c>
      <c r="D144" s="130" t="s">
        <v>677</v>
      </c>
      <c r="E144" s="130"/>
      <c r="F144" s="316" t="s">
        <v>11</v>
      </c>
      <c r="G144" s="304">
        <v>30</v>
      </c>
      <c r="H144" s="278" t="s">
        <v>42</v>
      </c>
      <c r="I144" s="300" t="s">
        <v>60</v>
      </c>
      <c r="J144" s="276"/>
      <c r="K144" s="276"/>
      <c r="L144" s="281"/>
      <c r="M144" s="276"/>
      <c r="N144" s="281"/>
      <c r="O144" s="276"/>
      <c r="P144" s="281"/>
      <c r="Q144" s="276"/>
      <c r="R144" s="276"/>
      <c r="S144" s="282"/>
      <c r="T144" s="283"/>
      <c r="U144" s="282"/>
      <c r="V144" s="275"/>
      <c r="W144" s="276"/>
      <c r="X144" s="284"/>
    </row>
    <row r="145" spans="2:24" ht="14.5" outlineLevel="1">
      <c r="B145" s="298" t="e">
        <f t="shared" si="19"/>
        <v>#REF!</v>
      </c>
      <c r="C145" s="288" t="e">
        <f t="shared" si="19"/>
        <v>#REF!</v>
      </c>
      <c r="D145" s="130" t="s">
        <v>678</v>
      </c>
      <c r="E145" s="130"/>
      <c r="F145" s="316" t="s">
        <v>11</v>
      </c>
      <c r="G145" s="304">
        <v>40</v>
      </c>
      <c r="H145" s="278" t="s">
        <v>42</v>
      </c>
      <c r="I145" s="300" t="s">
        <v>60</v>
      </c>
      <c r="J145" s="276"/>
      <c r="K145" s="276"/>
      <c r="L145" s="281"/>
      <c r="M145" s="276"/>
      <c r="N145" s="281"/>
      <c r="O145" s="276"/>
      <c r="P145" s="281"/>
      <c r="Q145" s="276"/>
      <c r="R145" s="276"/>
      <c r="S145" s="282"/>
      <c r="T145" s="283"/>
      <c r="U145" s="282"/>
      <c r="V145" s="275"/>
      <c r="W145" s="276"/>
      <c r="X145" s="284"/>
    </row>
    <row r="146" spans="2:24" ht="14.5" outlineLevel="1">
      <c r="B146" s="298" t="e">
        <f t="shared" si="19"/>
        <v>#REF!</v>
      </c>
      <c r="C146" s="288" t="e">
        <f t="shared" si="19"/>
        <v>#REF!</v>
      </c>
      <c r="D146" s="130" t="s">
        <v>679</v>
      </c>
      <c r="E146" s="130"/>
      <c r="F146" s="316" t="s">
        <v>11</v>
      </c>
      <c r="G146" s="304">
        <v>10</v>
      </c>
      <c r="H146" s="278" t="s">
        <v>42</v>
      </c>
      <c r="I146" s="300" t="s">
        <v>60</v>
      </c>
      <c r="J146" s="276"/>
      <c r="K146" s="276"/>
      <c r="L146" s="281"/>
      <c r="M146" s="276"/>
      <c r="N146" s="281"/>
      <c r="O146" s="276"/>
      <c r="P146" s="281"/>
      <c r="Q146" s="276"/>
      <c r="R146" s="276"/>
      <c r="S146" s="282"/>
      <c r="T146" s="283"/>
      <c r="U146" s="282"/>
      <c r="V146" s="275"/>
      <c r="W146" s="276"/>
      <c r="X146" s="284"/>
    </row>
    <row r="147" spans="2:24" ht="14.5" outlineLevel="1">
      <c r="B147" s="297" t="e">
        <f t="shared" si="19"/>
        <v>#REF!</v>
      </c>
      <c r="C147" s="290" t="e">
        <f t="shared" si="19"/>
        <v>#REF!</v>
      </c>
      <c r="D147" s="267" t="s">
        <v>680</v>
      </c>
      <c r="E147" s="267"/>
      <c r="F147" s="312"/>
      <c r="G147" s="313"/>
      <c r="H147" s="314" t="s">
        <v>42</v>
      </c>
      <c r="I147" s="315" t="s">
        <v>60</v>
      </c>
      <c r="J147" s="271"/>
      <c r="K147" s="271"/>
      <c r="L147" s="272"/>
      <c r="M147" s="271"/>
      <c r="N147" s="272"/>
      <c r="O147" s="271"/>
      <c r="P147" s="272"/>
      <c r="Q147" s="271"/>
      <c r="R147" s="271"/>
      <c r="S147" s="273"/>
      <c r="T147" s="274"/>
      <c r="U147" s="273"/>
      <c r="V147" s="275"/>
      <c r="W147" s="276"/>
      <c r="X147" s="284"/>
    </row>
    <row r="148" spans="2:24" ht="43.5" outlineLevel="1">
      <c r="B148" s="297" t="e">
        <f t="shared" si="19"/>
        <v>#REF!</v>
      </c>
      <c r="C148" s="290" t="e">
        <f t="shared" si="19"/>
        <v>#REF!</v>
      </c>
      <c r="D148" s="267" t="s">
        <v>681</v>
      </c>
      <c r="E148" s="267"/>
      <c r="F148" s="312"/>
      <c r="G148" s="313"/>
      <c r="H148" s="314" t="s">
        <v>42</v>
      </c>
      <c r="I148" s="315" t="s">
        <v>60</v>
      </c>
      <c r="J148" s="271"/>
      <c r="K148" s="271"/>
      <c r="L148" s="272"/>
      <c r="M148" s="271"/>
      <c r="N148" s="272"/>
      <c r="O148" s="271"/>
      <c r="P148" s="272"/>
      <c r="Q148" s="271"/>
      <c r="R148" s="271"/>
      <c r="S148" s="273"/>
      <c r="T148" s="274"/>
      <c r="U148" s="273"/>
      <c r="V148" s="275"/>
      <c r="W148" s="276"/>
      <c r="X148" s="284"/>
    </row>
    <row r="149" spans="2:24" ht="14.5" outlineLevel="1">
      <c r="B149" s="298" t="e">
        <f>B147</f>
        <v>#REF!</v>
      </c>
      <c r="C149" s="288" t="e">
        <f>C147</f>
        <v>#REF!</v>
      </c>
      <c r="D149" s="130" t="s">
        <v>682</v>
      </c>
      <c r="E149" s="130"/>
      <c r="F149" s="316" t="s">
        <v>11</v>
      </c>
      <c r="G149" s="304">
        <v>50</v>
      </c>
      <c r="H149" s="278" t="s">
        <v>42</v>
      </c>
      <c r="I149" s="300" t="s">
        <v>60</v>
      </c>
      <c r="J149" s="276"/>
      <c r="K149" s="276"/>
      <c r="L149" s="281"/>
      <c r="M149" s="276"/>
      <c r="N149" s="281"/>
      <c r="O149" s="276"/>
      <c r="P149" s="281"/>
      <c r="Q149" s="276"/>
      <c r="R149" s="276"/>
      <c r="S149" s="282"/>
      <c r="T149" s="283"/>
      <c r="U149" s="282"/>
      <c r="V149" s="275"/>
      <c r="W149" s="276"/>
      <c r="X149" s="284"/>
    </row>
    <row r="150" spans="2:24" ht="14.5" outlineLevel="1">
      <c r="B150" s="298" t="e">
        <f>B148</f>
        <v>#REF!</v>
      </c>
      <c r="C150" s="288" t="e">
        <f>C148</f>
        <v>#REF!</v>
      </c>
      <c r="D150" s="130" t="s">
        <v>683</v>
      </c>
      <c r="E150" s="130"/>
      <c r="F150" s="316" t="s">
        <v>11</v>
      </c>
      <c r="G150" s="304">
        <v>50</v>
      </c>
      <c r="H150" s="278" t="s">
        <v>42</v>
      </c>
      <c r="I150" s="300" t="s">
        <v>60</v>
      </c>
      <c r="J150" s="276"/>
      <c r="K150" s="276"/>
      <c r="L150" s="281"/>
      <c r="M150" s="276"/>
      <c r="N150" s="281"/>
      <c r="O150" s="276"/>
      <c r="P150" s="281"/>
      <c r="Q150" s="276"/>
      <c r="R150" s="276"/>
      <c r="S150" s="282"/>
      <c r="T150" s="283"/>
      <c r="U150" s="282"/>
      <c r="V150" s="275"/>
      <c r="W150" s="276"/>
      <c r="X150" s="284"/>
    </row>
    <row r="151" spans="2:24" ht="14.5" outlineLevel="1">
      <c r="B151" s="297" t="e">
        <f>#REF!</f>
        <v>#REF!</v>
      </c>
      <c r="C151" s="292" t="s">
        <v>233</v>
      </c>
      <c r="D151" s="181"/>
      <c r="E151" s="182"/>
      <c r="F151" s="183"/>
      <c r="G151" s="257"/>
      <c r="H151" s="264"/>
      <c r="I151" s="265"/>
      <c r="J151" s="87"/>
      <c r="K151" s="87"/>
      <c r="L151" s="259"/>
      <c r="M151" s="87"/>
      <c r="N151" s="259"/>
      <c r="O151" s="87"/>
      <c r="P151" s="259"/>
      <c r="Q151" s="87"/>
      <c r="R151" s="87"/>
      <c r="S151" s="260"/>
      <c r="T151" s="261"/>
      <c r="U151" s="260"/>
      <c r="V151" s="262"/>
      <c r="W151" s="263"/>
      <c r="X151" s="284"/>
    </row>
    <row r="152" spans="2:24" ht="14.5" outlineLevel="1">
      <c r="B152" s="297" t="e">
        <f t="shared" si="19"/>
        <v>#REF!</v>
      </c>
      <c r="C152" s="292" t="s">
        <v>234</v>
      </c>
      <c r="D152" s="181"/>
      <c r="E152" s="182"/>
      <c r="F152" s="183"/>
      <c r="G152" s="257"/>
      <c r="H152" s="264"/>
      <c r="I152" s="265"/>
      <c r="J152" s="87"/>
      <c r="K152" s="87"/>
      <c r="L152" s="259"/>
      <c r="M152" s="87"/>
      <c r="N152" s="259"/>
      <c r="O152" s="87"/>
      <c r="P152" s="259"/>
      <c r="Q152" s="87"/>
      <c r="R152" s="87"/>
      <c r="S152" s="260"/>
      <c r="T152" s="261"/>
      <c r="U152" s="260"/>
      <c r="V152" s="262"/>
      <c r="W152" s="263"/>
      <c r="X152" s="284"/>
    </row>
    <row r="153" spans="2:24" ht="43.5" outlineLevel="1">
      <c r="B153" s="298" t="e">
        <f t="shared" si="19"/>
        <v>#REF!</v>
      </c>
      <c r="C153" s="288" t="str">
        <f t="shared" si="19"/>
        <v>12.12.AIR DUCTS &amp; ACCESORIES</v>
      </c>
      <c r="D153" s="286" t="s">
        <v>684</v>
      </c>
      <c r="E153" s="286"/>
      <c r="F153" s="278" t="s">
        <v>12</v>
      </c>
      <c r="G153" s="278">
        <v>120</v>
      </c>
      <c r="H153" s="278" t="s">
        <v>42</v>
      </c>
      <c r="I153" s="300" t="s">
        <v>60</v>
      </c>
      <c r="J153" s="276"/>
      <c r="K153" s="276"/>
      <c r="L153" s="281"/>
      <c r="M153" s="276"/>
      <c r="N153" s="281"/>
      <c r="O153" s="276"/>
      <c r="P153" s="281"/>
      <c r="Q153" s="276"/>
      <c r="R153" s="276"/>
      <c r="S153" s="282"/>
      <c r="T153" s="283"/>
      <c r="U153" s="282"/>
      <c r="V153" s="275"/>
      <c r="W153" s="276"/>
      <c r="X153" s="284"/>
    </row>
    <row r="154" spans="2:24" ht="43.5" outlineLevel="1">
      <c r="B154" s="298" t="e">
        <f t="shared" si="19"/>
        <v>#REF!</v>
      </c>
      <c r="C154" s="288" t="str">
        <f t="shared" si="19"/>
        <v>12.12.AIR DUCTS &amp; ACCESORIES</v>
      </c>
      <c r="D154" s="286" t="s">
        <v>685</v>
      </c>
      <c r="E154" s="286"/>
      <c r="F154" s="278" t="s">
        <v>12</v>
      </c>
      <c r="G154" s="278">
        <v>120</v>
      </c>
      <c r="H154" s="278" t="s">
        <v>42</v>
      </c>
      <c r="I154" s="300" t="s">
        <v>60</v>
      </c>
      <c r="J154" s="276"/>
      <c r="K154" s="276"/>
      <c r="L154" s="281"/>
      <c r="M154" s="276"/>
      <c r="N154" s="281"/>
      <c r="O154" s="276"/>
      <c r="P154" s="281"/>
      <c r="Q154" s="276"/>
      <c r="R154" s="276"/>
      <c r="S154" s="282"/>
      <c r="T154" s="283"/>
      <c r="U154" s="282"/>
      <c r="V154" s="275"/>
      <c r="W154" s="276"/>
      <c r="X154" s="284"/>
    </row>
    <row r="155" spans="2:24" ht="43.5" outlineLevel="1">
      <c r="B155" s="298" t="e">
        <f t="shared" si="19"/>
        <v>#REF!</v>
      </c>
      <c r="C155" s="288" t="str">
        <f t="shared" si="19"/>
        <v>12.12.AIR DUCTS &amp; ACCESORIES</v>
      </c>
      <c r="D155" s="286" t="s">
        <v>686</v>
      </c>
      <c r="E155" s="286"/>
      <c r="F155" s="278" t="s">
        <v>12</v>
      </c>
      <c r="G155" s="278">
        <v>140</v>
      </c>
      <c r="H155" s="278" t="s">
        <v>42</v>
      </c>
      <c r="I155" s="300" t="s">
        <v>60</v>
      </c>
      <c r="J155" s="276"/>
      <c r="K155" s="276"/>
      <c r="L155" s="281"/>
      <c r="M155" s="276"/>
      <c r="N155" s="281"/>
      <c r="O155" s="276"/>
      <c r="P155" s="281"/>
      <c r="Q155" s="276"/>
      <c r="R155" s="276"/>
      <c r="S155" s="282"/>
      <c r="T155" s="283"/>
      <c r="U155" s="282"/>
      <c r="V155" s="275"/>
      <c r="W155" s="276"/>
      <c r="X155" s="284"/>
    </row>
    <row r="156" spans="2:24" ht="43.5" outlineLevel="1">
      <c r="B156" s="298" t="e">
        <f t="shared" si="19"/>
        <v>#REF!</v>
      </c>
      <c r="C156" s="288" t="str">
        <f t="shared" si="19"/>
        <v>12.12.AIR DUCTS &amp; ACCESORIES</v>
      </c>
      <c r="D156" s="286" t="s">
        <v>687</v>
      </c>
      <c r="E156" s="286"/>
      <c r="F156" s="278" t="s">
        <v>12</v>
      </c>
      <c r="G156" s="278">
        <v>80</v>
      </c>
      <c r="H156" s="278" t="s">
        <v>42</v>
      </c>
      <c r="I156" s="300" t="s">
        <v>60</v>
      </c>
      <c r="J156" s="276"/>
      <c r="K156" s="276"/>
      <c r="L156" s="281"/>
      <c r="M156" s="276"/>
      <c r="N156" s="281"/>
      <c r="O156" s="276"/>
      <c r="P156" s="281"/>
      <c r="Q156" s="276"/>
      <c r="R156" s="276"/>
      <c r="S156" s="282"/>
      <c r="T156" s="283"/>
      <c r="U156" s="282"/>
      <c r="V156" s="275"/>
      <c r="W156" s="276"/>
      <c r="X156" s="284"/>
    </row>
    <row r="157" spans="2:24" ht="29" outlineLevel="1">
      <c r="B157" s="298" t="e">
        <f t="shared" si="19"/>
        <v>#REF!</v>
      </c>
      <c r="C157" s="288" t="str">
        <f t="shared" si="19"/>
        <v>12.12.AIR DUCTS &amp; ACCESORIES</v>
      </c>
      <c r="D157" s="286" t="s">
        <v>688</v>
      </c>
      <c r="E157" s="286"/>
      <c r="F157" s="278" t="s">
        <v>12</v>
      </c>
      <c r="G157" s="278">
        <v>300</v>
      </c>
      <c r="H157" s="278" t="s">
        <v>42</v>
      </c>
      <c r="I157" s="300" t="s">
        <v>60</v>
      </c>
      <c r="J157" s="276"/>
      <c r="K157" s="276"/>
      <c r="L157" s="281"/>
      <c r="M157" s="276"/>
      <c r="N157" s="281"/>
      <c r="O157" s="276"/>
      <c r="P157" s="281"/>
      <c r="Q157" s="276"/>
      <c r="R157" s="276"/>
      <c r="S157" s="282"/>
      <c r="T157" s="283"/>
      <c r="U157" s="282"/>
      <c r="V157" s="275"/>
      <c r="W157" s="276"/>
      <c r="X157" s="284"/>
    </row>
    <row r="158" spans="2:24" ht="72.5" outlineLevel="1">
      <c r="B158" s="298" t="e">
        <f t="shared" si="19"/>
        <v>#REF!</v>
      </c>
      <c r="C158" s="288" t="str">
        <f t="shared" si="19"/>
        <v>12.12.AIR DUCTS &amp; ACCESORIES</v>
      </c>
      <c r="D158" s="286" t="s">
        <v>689</v>
      </c>
      <c r="E158" s="286"/>
      <c r="F158" s="278" t="s">
        <v>12</v>
      </c>
      <c r="G158" s="278">
        <v>100</v>
      </c>
      <c r="H158" s="278" t="s">
        <v>42</v>
      </c>
      <c r="I158" s="300" t="s">
        <v>60</v>
      </c>
      <c r="J158" s="276"/>
      <c r="K158" s="276"/>
      <c r="L158" s="281"/>
      <c r="M158" s="276"/>
      <c r="N158" s="281"/>
      <c r="O158" s="276"/>
      <c r="P158" s="281"/>
      <c r="Q158" s="276"/>
      <c r="R158" s="276"/>
      <c r="S158" s="282"/>
      <c r="T158" s="283"/>
      <c r="U158" s="282"/>
      <c r="V158" s="275"/>
      <c r="W158" s="276"/>
      <c r="X158" s="284"/>
    </row>
    <row r="159" spans="2:24" ht="43.5" outlineLevel="1">
      <c r="B159" s="298" t="e">
        <f>#REF!</f>
        <v>#REF!</v>
      </c>
      <c r="C159" s="288" t="e">
        <f>#REF!</f>
        <v>#REF!</v>
      </c>
      <c r="D159" s="286" t="s">
        <v>690</v>
      </c>
      <c r="E159" s="286"/>
      <c r="F159" s="278" t="s">
        <v>691</v>
      </c>
      <c r="G159" s="278">
        <v>14</v>
      </c>
      <c r="H159" s="278" t="s">
        <v>42</v>
      </c>
      <c r="I159" s="300" t="s">
        <v>60</v>
      </c>
      <c r="J159" s="276"/>
      <c r="K159" s="276"/>
      <c r="L159" s="281"/>
      <c r="M159" s="276"/>
      <c r="N159" s="281"/>
      <c r="O159" s="276"/>
      <c r="P159" s="281"/>
      <c r="Q159" s="276"/>
      <c r="R159" s="276"/>
      <c r="S159" s="282"/>
      <c r="T159" s="283"/>
      <c r="U159" s="282"/>
      <c r="V159" s="275"/>
      <c r="W159" s="276"/>
      <c r="X159" s="284"/>
    </row>
    <row r="160" spans="2:24" ht="43.5" outlineLevel="1">
      <c r="B160" s="298" t="e">
        <f t="shared" si="20" ref="B160:C166">B159</f>
        <v>#REF!</v>
      </c>
      <c r="C160" s="288" t="e">
        <f t="shared" si="20"/>
        <v>#REF!</v>
      </c>
      <c r="D160" s="286" t="s">
        <v>692</v>
      </c>
      <c r="E160" s="286"/>
      <c r="F160" s="278" t="s">
        <v>691</v>
      </c>
      <c r="G160" s="278">
        <v>12</v>
      </c>
      <c r="H160" s="278" t="s">
        <v>42</v>
      </c>
      <c r="I160" s="300" t="s">
        <v>60</v>
      </c>
      <c r="J160" s="276"/>
      <c r="K160" s="276"/>
      <c r="L160" s="281"/>
      <c r="M160" s="276"/>
      <c r="N160" s="281"/>
      <c r="O160" s="276"/>
      <c r="P160" s="281"/>
      <c r="Q160" s="276"/>
      <c r="R160" s="276"/>
      <c r="S160" s="282"/>
      <c r="T160" s="283"/>
      <c r="U160" s="282"/>
      <c r="V160" s="275"/>
      <c r="W160" s="276"/>
      <c r="X160" s="284"/>
    </row>
    <row r="161" spans="2:24" ht="43.5" outlineLevel="1">
      <c r="B161" s="298" t="e">
        <f>#REF!</f>
        <v>#REF!</v>
      </c>
      <c r="C161" s="288" t="e">
        <f>#REF!</f>
        <v>#REF!</v>
      </c>
      <c r="D161" s="286" t="s">
        <v>693</v>
      </c>
      <c r="E161" s="286"/>
      <c r="F161" s="278" t="s">
        <v>691</v>
      </c>
      <c r="G161" s="278">
        <v>6</v>
      </c>
      <c r="H161" s="278" t="s">
        <v>42</v>
      </c>
      <c r="I161" s="300" t="s">
        <v>60</v>
      </c>
      <c r="J161" s="276"/>
      <c r="K161" s="276"/>
      <c r="L161" s="281"/>
      <c r="M161" s="276"/>
      <c r="N161" s="281"/>
      <c r="O161" s="276"/>
      <c r="P161" s="281"/>
      <c r="Q161" s="276"/>
      <c r="R161" s="276"/>
      <c r="S161" s="282"/>
      <c r="T161" s="283"/>
      <c r="U161" s="282"/>
      <c r="V161" s="275"/>
      <c r="W161" s="276"/>
      <c r="X161" s="284"/>
    </row>
    <row r="162" spans="2:24" ht="43.5" outlineLevel="1">
      <c r="B162" s="298" t="e">
        <f t="shared" si="20"/>
        <v>#REF!</v>
      </c>
      <c r="C162" s="288" t="e">
        <f t="shared" si="20"/>
        <v>#REF!</v>
      </c>
      <c r="D162" s="286" t="s">
        <v>694</v>
      </c>
      <c r="E162" s="286"/>
      <c r="F162" s="278" t="s">
        <v>691</v>
      </c>
      <c r="G162" s="278">
        <v>12</v>
      </c>
      <c r="H162" s="278" t="s">
        <v>42</v>
      </c>
      <c r="I162" s="300" t="s">
        <v>60</v>
      </c>
      <c r="J162" s="276"/>
      <c r="K162" s="276"/>
      <c r="L162" s="281"/>
      <c r="M162" s="276"/>
      <c r="N162" s="281"/>
      <c r="O162" s="276"/>
      <c r="P162" s="281"/>
      <c r="Q162" s="276"/>
      <c r="R162" s="276"/>
      <c r="S162" s="282"/>
      <c r="T162" s="283"/>
      <c r="U162" s="282"/>
      <c r="V162" s="275"/>
      <c r="W162" s="276"/>
      <c r="X162" s="284"/>
    </row>
    <row r="163" spans="2:24" ht="29" outlineLevel="1">
      <c r="B163" s="298" t="e">
        <f>#REF!</f>
        <v>#REF!</v>
      </c>
      <c r="C163" s="288" t="e">
        <f>#REF!</f>
        <v>#REF!</v>
      </c>
      <c r="D163" s="286" t="s">
        <v>695</v>
      </c>
      <c r="E163" s="286"/>
      <c r="F163" s="278" t="s">
        <v>691</v>
      </c>
      <c r="G163" s="278">
        <v>14</v>
      </c>
      <c r="H163" s="278" t="s">
        <v>42</v>
      </c>
      <c r="I163" s="300" t="s">
        <v>60</v>
      </c>
      <c r="J163" s="276"/>
      <c r="K163" s="276"/>
      <c r="L163" s="281"/>
      <c r="M163" s="276"/>
      <c r="N163" s="281"/>
      <c r="O163" s="276"/>
      <c r="P163" s="281"/>
      <c r="Q163" s="276"/>
      <c r="R163" s="276"/>
      <c r="S163" s="282"/>
      <c r="T163" s="283"/>
      <c r="U163" s="282"/>
      <c r="V163" s="275"/>
      <c r="W163" s="276"/>
      <c r="X163" s="284"/>
    </row>
    <row r="164" spans="2:24" ht="29" outlineLevel="1">
      <c r="B164" s="298" t="e">
        <f t="shared" si="20"/>
        <v>#REF!</v>
      </c>
      <c r="C164" s="288" t="e">
        <f t="shared" si="20"/>
        <v>#REF!</v>
      </c>
      <c r="D164" s="286" t="s">
        <v>696</v>
      </c>
      <c r="E164" s="286"/>
      <c r="F164" s="278" t="s">
        <v>691</v>
      </c>
      <c r="G164" s="278">
        <v>2</v>
      </c>
      <c r="H164" s="278" t="s">
        <v>42</v>
      </c>
      <c r="I164" s="300" t="s">
        <v>60</v>
      </c>
      <c r="J164" s="276"/>
      <c r="K164" s="276"/>
      <c r="L164" s="281"/>
      <c r="M164" s="276"/>
      <c r="N164" s="281"/>
      <c r="O164" s="276"/>
      <c r="P164" s="281"/>
      <c r="Q164" s="276"/>
      <c r="R164" s="276"/>
      <c r="S164" s="282"/>
      <c r="T164" s="283"/>
      <c r="U164" s="282"/>
      <c r="V164" s="275"/>
      <c r="W164" s="276"/>
      <c r="X164" s="284"/>
    </row>
    <row r="165" spans="2:24" ht="29" outlineLevel="1">
      <c r="B165" s="298" t="e">
        <f t="shared" si="20"/>
        <v>#REF!</v>
      </c>
      <c r="C165" s="288" t="e">
        <f t="shared" si="20"/>
        <v>#REF!</v>
      </c>
      <c r="D165" s="286" t="s">
        <v>697</v>
      </c>
      <c r="E165" s="286"/>
      <c r="F165" s="278" t="s">
        <v>691</v>
      </c>
      <c r="G165" s="278">
        <v>6</v>
      </c>
      <c r="H165" s="278" t="s">
        <v>42</v>
      </c>
      <c r="I165" s="300" t="s">
        <v>60</v>
      </c>
      <c r="J165" s="276"/>
      <c r="K165" s="276"/>
      <c r="L165" s="281"/>
      <c r="M165" s="276"/>
      <c r="N165" s="281"/>
      <c r="O165" s="276"/>
      <c r="P165" s="281"/>
      <c r="Q165" s="276"/>
      <c r="R165" s="276"/>
      <c r="S165" s="282"/>
      <c r="T165" s="283"/>
      <c r="U165" s="282"/>
      <c r="V165" s="275"/>
      <c r="W165" s="276"/>
      <c r="X165" s="284"/>
    </row>
    <row r="166" spans="2:24" ht="14.5" outlineLevel="1">
      <c r="B166" s="297" t="e">
        <f t="shared" si="20"/>
        <v>#REF!</v>
      </c>
      <c r="C166" s="292" t="s">
        <v>235</v>
      </c>
      <c r="D166" s="181"/>
      <c r="E166" s="182"/>
      <c r="F166" s="183"/>
      <c r="G166" s="257"/>
      <c r="H166" s="264"/>
      <c r="I166" s="265"/>
      <c r="J166" s="87"/>
      <c r="K166" s="87"/>
      <c r="L166" s="259"/>
      <c r="M166" s="87"/>
      <c r="N166" s="259"/>
      <c r="O166" s="87"/>
      <c r="P166" s="259"/>
      <c r="Q166" s="87"/>
      <c r="R166" s="87"/>
      <c r="S166" s="260"/>
      <c r="T166" s="261"/>
      <c r="U166" s="260"/>
      <c r="V166" s="262"/>
      <c r="W166" s="263"/>
      <c r="X166" s="284"/>
    </row>
    <row r="167" spans="2:24" ht="14.5" outlineLevel="1">
      <c r="B167" s="297"/>
      <c r="C167" s="292"/>
      <c r="D167" s="130" t="s">
        <v>698</v>
      </c>
      <c r="E167" s="130" t="s">
        <v>699</v>
      </c>
      <c r="F167" s="310"/>
      <c r="G167" s="279"/>
      <c r="H167" s="314"/>
      <c r="I167" s="315"/>
      <c r="J167" s="271"/>
      <c r="K167" s="271"/>
      <c r="L167" s="272"/>
      <c r="M167" s="271"/>
      <c r="N167" s="272"/>
      <c r="O167" s="271"/>
      <c r="P167" s="272"/>
      <c r="Q167" s="271"/>
      <c r="R167" s="271"/>
      <c r="S167" s="273"/>
      <c r="T167" s="274"/>
      <c r="U167" s="273"/>
      <c r="V167" s="275"/>
      <c r="W167" s="276"/>
      <c r="X167" s="284"/>
    </row>
    <row r="168" spans="2:24" ht="14.5" outlineLevel="1">
      <c r="B168" s="298"/>
      <c r="C168" s="309"/>
      <c r="D168" s="130" t="s">
        <v>678</v>
      </c>
      <c r="E168" s="130" t="s">
        <v>699</v>
      </c>
      <c r="F168" s="310" t="s">
        <v>11</v>
      </c>
      <c r="G168" s="279">
        <v>120</v>
      </c>
      <c r="H168" s="278"/>
      <c r="I168" s="300"/>
      <c r="J168" s="276"/>
      <c r="K168" s="276"/>
      <c r="L168" s="281"/>
      <c r="M168" s="276"/>
      <c r="N168" s="281"/>
      <c r="O168" s="276"/>
      <c r="P168" s="281"/>
      <c r="Q168" s="276"/>
      <c r="R168" s="276"/>
      <c r="S168" s="282"/>
      <c r="T168" s="283"/>
      <c r="U168" s="282"/>
      <c r="V168" s="275"/>
      <c r="W168" s="276"/>
      <c r="X168" s="284"/>
    </row>
    <row r="169" spans="2:24" ht="14.5" outlineLevel="1">
      <c r="B169" s="298"/>
      <c r="C169" s="309"/>
      <c r="D169" s="130" t="s">
        <v>677</v>
      </c>
      <c r="E169" s="130" t="s">
        <v>699</v>
      </c>
      <c r="F169" s="310" t="s">
        <v>11</v>
      </c>
      <c r="G169" s="279">
        <v>80</v>
      </c>
      <c r="H169" s="278"/>
      <c r="I169" s="300"/>
      <c r="J169" s="276"/>
      <c r="K169" s="276"/>
      <c r="L169" s="281"/>
      <c r="M169" s="276"/>
      <c r="N169" s="281"/>
      <c r="O169" s="276"/>
      <c r="P169" s="281"/>
      <c r="Q169" s="276"/>
      <c r="R169" s="276"/>
      <c r="S169" s="282"/>
      <c r="T169" s="283"/>
      <c r="U169" s="282"/>
      <c r="V169" s="275"/>
      <c r="W169" s="276"/>
      <c r="X169" s="284"/>
    </row>
    <row r="170" spans="2:24" ht="14.5" outlineLevel="1">
      <c r="B170" s="298"/>
      <c r="C170" s="309"/>
      <c r="D170" s="130" t="s">
        <v>676</v>
      </c>
      <c r="E170" s="130" t="s">
        <v>699</v>
      </c>
      <c r="F170" s="310" t="s">
        <v>11</v>
      </c>
      <c r="G170" s="279">
        <v>60</v>
      </c>
      <c r="H170" s="278"/>
      <c r="I170" s="300"/>
      <c r="J170" s="276"/>
      <c r="K170" s="276"/>
      <c r="L170" s="281"/>
      <c r="M170" s="276"/>
      <c r="N170" s="281"/>
      <c r="O170" s="276"/>
      <c r="P170" s="281"/>
      <c r="Q170" s="276"/>
      <c r="R170" s="276"/>
      <c r="S170" s="282"/>
      <c r="T170" s="283"/>
      <c r="U170" s="282"/>
      <c r="V170" s="275"/>
      <c r="W170" s="276"/>
      <c r="X170" s="284"/>
    </row>
    <row r="171" spans="2:24" ht="14.5" outlineLevel="1">
      <c r="B171" s="298"/>
      <c r="C171" s="309"/>
      <c r="D171" s="130" t="s">
        <v>700</v>
      </c>
      <c r="E171" s="130" t="s">
        <v>699</v>
      </c>
      <c r="F171" s="310" t="s">
        <v>11</v>
      </c>
      <c r="G171" s="279">
        <v>175</v>
      </c>
      <c r="H171" s="278"/>
      <c r="I171" s="300"/>
      <c r="J171" s="276"/>
      <c r="K171" s="276"/>
      <c r="L171" s="281"/>
      <c r="M171" s="276"/>
      <c r="N171" s="281"/>
      <c r="O171" s="276"/>
      <c r="P171" s="281"/>
      <c r="Q171" s="276"/>
      <c r="R171" s="276"/>
      <c r="S171" s="282"/>
      <c r="T171" s="283"/>
      <c r="U171" s="282"/>
      <c r="V171" s="275"/>
      <c r="W171" s="276"/>
      <c r="X171" s="284"/>
    </row>
    <row r="172" spans="2:24" ht="14.5" outlineLevel="1">
      <c r="B172" s="298"/>
      <c r="C172" s="309"/>
      <c r="D172" s="130" t="s">
        <v>701</v>
      </c>
      <c r="E172" s="130" t="s">
        <v>699</v>
      </c>
      <c r="F172" s="310" t="s">
        <v>11</v>
      </c>
      <c r="G172" s="279">
        <v>50</v>
      </c>
      <c r="H172" s="278"/>
      <c r="I172" s="300"/>
      <c r="J172" s="276"/>
      <c r="K172" s="276"/>
      <c r="L172" s="281"/>
      <c r="M172" s="276"/>
      <c r="N172" s="281"/>
      <c r="O172" s="276"/>
      <c r="P172" s="281"/>
      <c r="Q172" s="276"/>
      <c r="R172" s="276"/>
      <c r="S172" s="282"/>
      <c r="T172" s="283"/>
      <c r="U172" s="282"/>
      <c r="V172" s="275"/>
      <c r="W172" s="276"/>
      <c r="X172" s="284"/>
    </row>
    <row r="173" spans="2:24" ht="15.5" outlineLevel="1">
      <c r="B173" s="297"/>
      <c r="C173" s="292"/>
      <c r="D173" s="317" t="s">
        <v>702</v>
      </c>
      <c r="E173" s="317"/>
      <c r="F173" s="318" t="s">
        <v>639</v>
      </c>
      <c r="G173" s="318">
        <v>0.30</v>
      </c>
      <c r="H173" s="314"/>
      <c r="I173" s="315"/>
      <c r="J173" s="271"/>
      <c r="K173" s="271"/>
      <c r="L173" s="272"/>
      <c r="M173" s="271"/>
      <c r="N173" s="272"/>
      <c r="O173" s="271"/>
      <c r="P173" s="271"/>
      <c r="Q173" s="271"/>
      <c r="R173" s="271"/>
      <c r="S173" s="273"/>
      <c r="T173" s="274"/>
      <c r="U173" s="273"/>
      <c r="V173" s="275"/>
      <c r="W173" s="276"/>
      <c r="X173" s="284"/>
    </row>
    <row r="174" spans="2:24" ht="14.5" outlineLevel="1">
      <c r="B174" s="297"/>
      <c r="C174" s="292"/>
      <c r="D174" s="130" t="s">
        <v>703</v>
      </c>
      <c r="E174" s="130"/>
      <c r="F174" s="310"/>
      <c r="G174" s="279"/>
      <c r="H174" s="314"/>
      <c r="I174" s="315"/>
      <c r="J174" s="271"/>
      <c r="K174" s="271"/>
      <c r="L174" s="272"/>
      <c r="M174" s="271"/>
      <c r="N174" s="272"/>
      <c r="O174" s="271"/>
      <c r="P174" s="272"/>
      <c r="Q174" s="271"/>
      <c r="R174" s="271"/>
      <c r="S174" s="273"/>
      <c r="T174" s="274"/>
      <c r="U174" s="273"/>
      <c r="V174" s="275"/>
      <c r="W174" s="276"/>
      <c r="X174" s="284"/>
    </row>
    <row r="175" spans="2:24" ht="14.5" outlineLevel="1">
      <c r="B175" s="298"/>
      <c r="C175" s="309"/>
      <c r="D175" s="130" t="s">
        <v>704</v>
      </c>
      <c r="E175" s="130"/>
      <c r="F175" s="310" t="s">
        <v>11</v>
      </c>
      <c r="G175" s="279">
        <v>120</v>
      </c>
      <c r="H175" s="278"/>
      <c r="I175" s="300"/>
      <c r="J175" s="276"/>
      <c r="K175" s="276"/>
      <c r="L175" s="281"/>
      <c r="M175" s="276"/>
      <c r="N175" s="281"/>
      <c r="O175" s="276"/>
      <c r="P175" s="281"/>
      <c r="Q175" s="276"/>
      <c r="R175" s="276"/>
      <c r="S175" s="282"/>
      <c r="T175" s="283"/>
      <c r="U175" s="282"/>
      <c r="V175" s="275"/>
      <c r="W175" s="276"/>
      <c r="X175" s="284"/>
    </row>
    <row r="176" spans="2:24" ht="14.5" outlineLevel="1">
      <c r="B176" s="298"/>
      <c r="C176" s="309"/>
      <c r="D176" s="130" t="s">
        <v>705</v>
      </c>
      <c r="E176" s="130"/>
      <c r="F176" s="310" t="s">
        <v>11</v>
      </c>
      <c r="G176" s="279">
        <v>85</v>
      </c>
      <c r="H176" s="278"/>
      <c r="I176" s="300"/>
      <c r="J176" s="276"/>
      <c r="K176" s="276"/>
      <c r="L176" s="281"/>
      <c r="M176" s="276"/>
      <c r="N176" s="281"/>
      <c r="O176" s="276"/>
      <c r="P176" s="281"/>
      <c r="Q176" s="276"/>
      <c r="R176" s="276"/>
      <c r="S176" s="282"/>
      <c r="T176" s="283"/>
      <c r="U176" s="282"/>
      <c r="V176" s="275"/>
      <c r="W176" s="276"/>
      <c r="X176" s="284"/>
    </row>
    <row r="177" spans="2:24" ht="14.5" outlineLevel="1">
      <c r="B177" s="298"/>
      <c r="C177" s="309"/>
      <c r="D177" s="130" t="s">
        <v>706</v>
      </c>
      <c r="E177" s="130"/>
      <c r="F177" s="310" t="s">
        <v>11</v>
      </c>
      <c r="G177" s="279">
        <v>60</v>
      </c>
      <c r="H177" s="278"/>
      <c r="I177" s="300"/>
      <c r="J177" s="276"/>
      <c r="K177" s="276"/>
      <c r="L177" s="281"/>
      <c r="M177" s="276"/>
      <c r="N177" s="281"/>
      <c r="O177" s="276"/>
      <c r="P177" s="281"/>
      <c r="Q177" s="276"/>
      <c r="R177" s="276"/>
      <c r="S177" s="282"/>
      <c r="T177" s="283"/>
      <c r="U177" s="282"/>
      <c r="V177" s="275"/>
      <c r="W177" s="276"/>
      <c r="X177" s="284"/>
    </row>
    <row r="178" spans="2:24" ht="14.5" outlineLevel="1">
      <c r="B178" s="298"/>
      <c r="C178" s="309"/>
      <c r="D178" s="130" t="s">
        <v>707</v>
      </c>
      <c r="E178" s="130"/>
      <c r="F178" s="310" t="s">
        <v>11</v>
      </c>
      <c r="G178" s="279">
        <v>170</v>
      </c>
      <c r="H178" s="278"/>
      <c r="I178" s="300"/>
      <c r="J178" s="276"/>
      <c r="K178" s="276"/>
      <c r="L178" s="281"/>
      <c r="M178" s="276"/>
      <c r="N178" s="281"/>
      <c r="O178" s="276"/>
      <c r="P178" s="281"/>
      <c r="Q178" s="276"/>
      <c r="R178" s="276"/>
      <c r="S178" s="282"/>
      <c r="T178" s="283"/>
      <c r="U178" s="282"/>
      <c r="V178" s="275"/>
      <c r="W178" s="276"/>
      <c r="X178" s="284"/>
    </row>
    <row r="179" spans="2:24" ht="14.5" outlineLevel="1">
      <c r="B179" s="298"/>
      <c r="C179" s="309"/>
      <c r="D179" s="130" t="s">
        <v>708</v>
      </c>
      <c r="E179" s="130"/>
      <c r="F179" s="310" t="s">
        <v>11</v>
      </c>
      <c r="G179" s="279">
        <v>60</v>
      </c>
      <c r="H179" s="278"/>
      <c r="I179" s="300"/>
      <c r="J179" s="276"/>
      <c r="K179" s="276"/>
      <c r="L179" s="281"/>
      <c r="M179" s="276"/>
      <c r="N179" s="281"/>
      <c r="O179" s="276"/>
      <c r="P179" s="281"/>
      <c r="Q179" s="276"/>
      <c r="R179" s="276"/>
      <c r="S179" s="282"/>
      <c r="T179" s="283"/>
      <c r="U179" s="282"/>
      <c r="V179" s="275"/>
      <c r="W179" s="276"/>
      <c r="X179" s="284"/>
    </row>
    <row r="180" spans="2:24" ht="14.5" outlineLevel="1">
      <c r="B180" s="298"/>
      <c r="C180" s="309"/>
      <c r="D180" s="130" t="s">
        <v>709</v>
      </c>
      <c r="E180" s="319"/>
      <c r="F180" s="310" t="s">
        <v>580</v>
      </c>
      <c r="G180" s="279">
        <v>2</v>
      </c>
      <c r="H180" s="278"/>
      <c r="I180" s="300"/>
      <c r="J180" s="276"/>
      <c r="K180" s="276"/>
      <c r="L180" s="281"/>
      <c r="M180" s="276"/>
      <c r="N180" s="281"/>
      <c r="O180" s="276"/>
      <c r="P180" s="281"/>
      <c r="Q180" s="276"/>
      <c r="R180" s="276"/>
      <c r="S180" s="282"/>
      <c r="T180" s="283"/>
      <c r="U180" s="282"/>
      <c r="V180" s="275"/>
      <c r="W180" s="276"/>
      <c r="X180" s="284"/>
    </row>
    <row r="181" spans="2:24" ht="14.5" outlineLevel="1">
      <c r="B181" s="298"/>
      <c r="C181" s="309"/>
      <c r="D181" s="130" t="s">
        <v>710</v>
      </c>
      <c r="E181" s="130"/>
      <c r="F181" s="310" t="s">
        <v>580</v>
      </c>
      <c r="G181" s="279">
        <v>2</v>
      </c>
      <c r="H181" s="278"/>
      <c r="I181" s="300"/>
      <c r="J181" s="276"/>
      <c r="K181" s="276"/>
      <c r="L181" s="281"/>
      <c r="M181" s="276"/>
      <c r="N181" s="281"/>
      <c r="O181" s="276"/>
      <c r="P181" s="281"/>
      <c r="Q181" s="276"/>
      <c r="R181" s="276"/>
      <c r="S181" s="282"/>
      <c r="T181" s="283"/>
      <c r="U181" s="282"/>
      <c r="V181" s="275"/>
      <c r="W181" s="276"/>
      <c r="X181" s="284"/>
    </row>
    <row r="182" spans="2:24" ht="14.5" outlineLevel="1">
      <c r="B182" s="298"/>
      <c r="C182" s="309"/>
      <c r="D182" s="130" t="s">
        <v>711</v>
      </c>
      <c r="E182" s="130"/>
      <c r="F182" s="310" t="s">
        <v>580</v>
      </c>
      <c r="G182" s="279">
        <v>4</v>
      </c>
      <c r="H182" s="278"/>
      <c r="I182" s="300"/>
      <c r="J182" s="276"/>
      <c r="K182" s="276"/>
      <c r="L182" s="281"/>
      <c r="M182" s="276"/>
      <c r="N182" s="281"/>
      <c r="O182" s="276"/>
      <c r="P182" s="281"/>
      <c r="Q182" s="276"/>
      <c r="R182" s="276"/>
      <c r="S182" s="282"/>
      <c r="T182" s="283"/>
      <c r="U182" s="282"/>
      <c r="V182" s="275"/>
      <c r="W182" s="276"/>
      <c r="X182" s="284"/>
    </row>
    <row r="183" spans="2:24" ht="14.5" outlineLevel="1">
      <c r="B183" s="298"/>
      <c r="C183" s="309"/>
      <c r="D183" s="130" t="s">
        <v>712</v>
      </c>
      <c r="E183" s="130"/>
      <c r="F183" s="310" t="s">
        <v>580</v>
      </c>
      <c r="G183" s="279">
        <v>2</v>
      </c>
      <c r="H183" s="278"/>
      <c r="I183" s="300"/>
      <c r="J183" s="276"/>
      <c r="K183" s="276"/>
      <c r="L183" s="281"/>
      <c r="M183" s="276"/>
      <c r="N183" s="281"/>
      <c r="O183" s="276"/>
      <c r="P183" s="281"/>
      <c r="Q183" s="276"/>
      <c r="R183" s="276"/>
      <c r="S183" s="282"/>
      <c r="T183" s="283"/>
      <c r="U183" s="282"/>
      <c r="V183" s="275"/>
      <c r="W183" s="276"/>
      <c r="X183" s="284"/>
    </row>
    <row r="184" spans="2:24" ht="14.5" outlineLevel="1">
      <c r="B184" s="298"/>
      <c r="C184" s="309"/>
      <c r="D184" s="130" t="s">
        <v>713</v>
      </c>
      <c r="E184" s="130"/>
      <c r="F184" s="310" t="s">
        <v>580</v>
      </c>
      <c r="G184" s="279">
        <v>2</v>
      </c>
      <c r="H184" s="278"/>
      <c r="I184" s="300"/>
      <c r="J184" s="276"/>
      <c r="K184" s="276"/>
      <c r="L184" s="281"/>
      <c r="M184" s="276"/>
      <c r="N184" s="281"/>
      <c r="O184" s="276"/>
      <c r="P184" s="281"/>
      <c r="Q184" s="276"/>
      <c r="R184" s="276"/>
      <c r="S184" s="282"/>
      <c r="T184" s="283"/>
      <c r="U184" s="282"/>
      <c r="V184" s="275"/>
      <c r="W184" s="276"/>
      <c r="X184" s="284"/>
    </row>
    <row r="185" spans="2:24" ht="14.5" outlineLevel="1">
      <c r="B185" s="298"/>
      <c r="C185" s="309"/>
      <c r="D185" s="130" t="s">
        <v>714</v>
      </c>
      <c r="E185" s="130"/>
      <c r="F185" s="310" t="s">
        <v>580</v>
      </c>
      <c r="G185" s="279">
        <v>2</v>
      </c>
      <c r="H185" s="278"/>
      <c r="I185" s="300"/>
      <c r="J185" s="276"/>
      <c r="K185" s="276"/>
      <c r="L185" s="281"/>
      <c r="M185" s="276"/>
      <c r="N185" s="281"/>
      <c r="O185" s="276"/>
      <c r="P185" s="281"/>
      <c r="Q185" s="276"/>
      <c r="R185" s="276"/>
      <c r="S185" s="282"/>
      <c r="T185" s="283"/>
      <c r="U185" s="282"/>
      <c r="V185" s="275"/>
      <c r="W185" s="276"/>
      <c r="X185" s="284"/>
    </row>
    <row r="186" spans="2:24" ht="14.5" outlineLevel="1">
      <c r="B186" s="298"/>
      <c r="C186" s="309"/>
      <c r="D186" s="130" t="s">
        <v>715</v>
      </c>
      <c r="E186" s="130"/>
      <c r="F186" s="310" t="s">
        <v>580</v>
      </c>
      <c r="G186" s="279">
        <v>2</v>
      </c>
      <c r="H186" s="278"/>
      <c r="I186" s="300"/>
      <c r="J186" s="276"/>
      <c r="K186" s="276"/>
      <c r="L186" s="281"/>
      <c r="M186" s="276"/>
      <c r="N186" s="281"/>
      <c r="O186" s="276"/>
      <c r="P186" s="281"/>
      <c r="Q186" s="276"/>
      <c r="R186" s="276"/>
      <c r="S186" s="282"/>
      <c r="T186" s="283"/>
      <c r="U186" s="282"/>
      <c r="V186" s="275"/>
      <c r="W186" s="276"/>
      <c r="X186" s="284"/>
    </row>
    <row r="187" spans="2:24" ht="14.5" outlineLevel="1">
      <c r="B187" s="298"/>
      <c r="C187" s="309"/>
      <c r="D187" s="130" t="s">
        <v>716</v>
      </c>
      <c r="E187" s="130"/>
      <c r="F187" s="310" t="s">
        <v>580</v>
      </c>
      <c r="G187" s="279">
        <v>2</v>
      </c>
      <c r="H187" s="278"/>
      <c r="I187" s="300"/>
      <c r="J187" s="276"/>
      <c r="K187" s="276"/>
      <c r="L187" s="281"/>
      <c r="M187" s="276"/>
      <c r="N187" s="281"/>
      <c r="O187" s="276"/>
      <c r="P187" s="281"/>
      <c r="Q187" s="276"/>
      <c r="R187" s="276"/>
      <c r="S187" s="282"/>
      <c r="T187" s="283"/>
      <c r="U187" s="282"/>
      <c r="V187" s="275"/>
      <c r="W187" s="276"/>
      <c r="X187" s="284"/>
    </row>
    <row r="188" spans="2:24" ht="14.5" outlineLevel="1">
      <c r="B188" s="298"/>
      <c r="C188" s="309"/>
      <c r="D188" s="130" t="s">
        <v>717</v>
      </c>
      <c r="E188" s="130"/>
      <c r="F188" s="310" t="s">
        <v>580</v>
      </c>
      <c r="G188" s="279">
        <v>2</v>
      </c>
      <c r="H188" s="278"/>
      <c r="I188" s="300"/>
      <c r="J188" s="276"/>
      <c r="K188" s="276"/>
      <c r="L188" s="281"/>
      <c r="M188" s="276"/>
      <c r="N188" s="281"/>
      <c r="O188" s="276"/>
      <c r="P188" s="281"/>
      <c r="Q188" s="276"/>
      <c r="R188" s="276"/>
      <c r="S188" s="282"/>
      <c r="T188" s="283"/>
      <c r="U188" s="282"/>
      <c r="V188" s="275"/>
      <c r="W188" s="276"/>
      <c r="X188" s="284"/>
    </row>
    <row r="189" spans="2:24" ht="14.5" hidden="1" outlineLevel="1">
      <c r="B189" s="297" t="e">
        <f>B166</f>
        <v>#REF!</v>
      </c>
      <c r="C189" s="292" t="s">
        <v>236</v>
      </c>
      <c r="D189" s="181"/>
      <c r="E189" s="182"/>
      <c r="F189" s="183"/>
      <c r="G189" s="257"/>
      <c r="H189" s="264"/>
      <c r="I189" s="265"/>
      <c r="J189" s="87"/>
      <c r="K189" s="87"/>
      <c r="L189" s="259"/>
      <c r="M189" s="87"/>
      <c r="N189" s="259"/>
      <c r="O189" s="87"/>
      <c r="P189" s="259"/>
      <c r="Q189" s="87"/>
      <c r="R189" s="87"/>
      <c r="S189" s="260"/>
      <c r="T189" s="261"/>
      <c r="U189" s="260"/>
      <c r="V189" s="262"/>
      <c r="W189" s="263"/>
      <c r="X189" s="284"/>
    </row>
    <row r="190" spans="2:24" ht="14.5" hidden="1" outlineLevel="1">
      <c r="B190" s="297" t="e">
        <f t="shared" si="21" ref="B190">B189</f>
        <v>#REF!</v>
      </c>
      <c r="C190" s="292" t="s">
        <v>227</v>
      </c>
      <c r="D190" s="181"/>
      <c r="E190" s="182"/>
      <c r="F190" s="183"/>
      <c r="G190" s="257"/>
      <c r="H190" s="264"/>
      <c r="I190" s="265"/>
      <c r="J190" s="87"/>
      <c r="K190" s="87"/>
      <c r="L190" s="259"/>
      <c r="M190" s="87"/>
      <c r="N190" s="259"/>
      <c r="O190" s="87"/>
      <c r="P190" s="259"/>
      <c r="Q190" s="87"/>
      <c r="R190" s="87"/>
      <c r="S190" s="260"/>
      <c r="T190" s="261"/>
      <c r="U190" s="260"/>
      <c r="V190" s="262"/>
      <c r="W190" s="263"/>
      <c r="X190" s="284"/>
    </row>
    <row r="191" spans="2:24" ht="14.5" hidden="1">
      <c r="B191" s="293" t="s">
        <v>149</v>
      </c>
      <c r="C191" s="294"/>
      <c r="D191" s="170"/>
      <c r="E191" s="170"/>
      <c r="F191" s="171"/>
      <c r="G191" s="247"/>
      <c r="H191" s="295"/>
      <c r="I191" s="296"/>
      <c r="J191" s="249"/>
      <c r="K191" s="249"/>
      <c r="L191" s="250"/>
      <c r="M191" s="249"/>
      <c r="N191" s="250"/>
      <c r="O191" s="249"/>
      <c r="P191" s="250"/>
      <c r="Q191" s="249"/>
      <c r="R191" s="302"/>
      <c r="S191" s="303"/>
      <c r="T191" s="252"/>
      <c r="U191" s="303"/>
      <c r="V191" s="253"/>
      <c r="W191" s="254"/>
      <c r="X191" s="284"/>
    </row>
    <row r="192" spans="2:24" ht="14.5" hidden="1" outlineLevel="1">
      <c r="B192" s="297" t="str">
        <f>B191</f>
        <v>13.CHILLED WATER SYSTEM</v>
      </c>
      <c r="C192" s="292" t="s">
        <v>250</v>
      </c>
      <c r="D192" s="181"/>
      <c r="E192" s="182"/>
      <c r="F192" s="183"/>
      <c r="G192" s="257"/>
      <c r="H192" s="264"/>
      <c r="I192" s="265"/>
      <c r="J192" s="87"/>
      <c r="K192" s="87"/>
      <c r="L192" s="259"/>
      <c r="M192" s="87"/>
      <c r="N192" s="259"/>
      <c r="O192" s="87"/>
      <c r="P192" s="259"/>
      <c r="Q192" s="87"/>
      <c r="R192" s="87"/>
      <c r="S192" s="260"/>
      <c r="T192" s="261"/>
      <c r="U192" s="260"/>
      <c r="V192" s="262"/>
      <c r="W192" s="263"/>
      <c r="X192" s="284"/>
    </row>
    <row r="193" spans="2:24" ht="14.5" hidden="1" outlineLevel="1">
      <c r="B193" s="297" t="str">
        <f t="shared" si="22" ref="B193:B196">B192</f>
        <v>13.CHILLED WATER SYSTEM</v>
      </c>
      <c r="C193" s="292" t="s">
        <v>181</v>
      </c>
      <c r="D193" s="181"/>
      <c r="E193" s="182"/>
      <c r="F193" s="183"/>
      <c r="G193" s="257"/>
      <c r="H193" s="264"/>
      <c r="I193" s="265"/>
      <c r="J193" s="87"/>
      <c r="K193" s="87"/>
      <c r="L193" s="259"/>
      <c r="M193" s="87"/>
      <c r="N193" s="259"/>
      <c r="O193" s="87"/>
      <c r="P193" s="259"/>
      <c r="Q193" s="87"/>
      <c r="R193" s="87"/>
      <c r="S193" s="260"/>
      <c r="T193" s="261"/>
      <c r="U193" s="260"/>
      <c r="V193" s="262"/>
      <c r="W193" s="263"/>
      <c r="X193" s="284"/>
    </row>
    <row r="194" spans="2:24" ht="14.5" hidden="1" outlineLevel="1">
      <c r="B194" s="297" t="str">
        <f t="shared" si="22"/>
        <v>13.CHILLED WATER SYSTEM</v>
      </c>
      <c r="C194" s="292" t="s">
        <v>243</v>
      </c>
      <c r="D194" s="181"/>
      <c r="E194" s="182"/>
      <c r="F194" s="183"/>
      <c r="G194" s="257"/>
      <c r="H194" s="264"/>
      <c r="I194" s="265"/>
      <c r="J194" s="87"/>
      <c r="K194" s="87"/>
      <c r="L194" s="259"/>
      <c r="M194" s="87"/>
      <c r="N194" s="259"/>
      <c r="O194" s="87"/>
      <c r="P194" s="259"/>
      <c r="Q194" s="87"/>
      <c r="R194" s="87"/>
      <c r="S194" s="260"/>
      <c r="T194" s="261"/>
      <c r="U194" s="260"/>
      <c r="V194" s="262"/>
      <c r="W194" s="263"/>
      <c r="X194" s="284"/>
    </row>
    <row r="195" spans="2:24" ht="14.5" hidden="1" outlineLevel="1">
      <c r="B195" s="297" t="str">
        <f t="shared" si="22"/>
        <v>13.CHILLED WATER SYSTEM</v>
      </c>
      <c r="C195" s="292" t="s">
        <v>251</v>
      </c>
      <c r="D195" s="181"/>
      <c r="E195" s="182"/>
      <c r="F195" s="183"/>
      <c r="G195" s="257"/>
      <c r="H195" s="264"/>
      <c r="I195" s="265"/>
      <c r="J195" s="87"/>
      <c r="K195" s="87"/>
      <c r="L195" s="259"/>
      <c r="M195" s="87"/>
      <c r="N195" s="259"/>
      <c r="O195" s="87"/>
      <c r="P195" s="259"/>
      <c r="Q195" s="87"/>
      <c r="R195" s="87"/>
      <c r="S195" s="260"/>
      <c r="T195" s="261"/>
      <c r="U195" s="260"/>
      <c r="V195" s="262"/>
      <c r="W195" s="263"/>
      <c r="X195" s="284"/>
    </row>
    <row r="196" spans="2:24" ht="14.5" hidden="1" outlineLevel="1">
      <c r="B196" s="297" t="str">
        <f t="shared" si="22"/>
        <v>13.CHILLED WATER SYSTEM</v>
      </c>
      <c r="C196" s="292" t="s">
        <v>215</v>
      </c>
      <c r="D196" s="181"/>
      <c r="E196" s="182"/>
      <c r="F196" s="183"/>
      <c r="G196" s="257"/>
      <c r="H196" s="264"/>
      <c r="I196" s="265"/>
      <c r="J196" s="87"/>
      <c r="K196" s="87"/>
      <c r="L196" s="259"/>
      <c r="M196" s="87"/>
      <c r="N196" s="259"/>
      <c r="O196" s="87"/>
      <c r="P196" s="259"/>
      <c r="Q196" s="87"/>
      <c r="R196" s="87"/>
      <c r="S196" s="260"/>
      <c r="T196" s="261"/>
      <c r="U196" s="260"/>
      <c r="V196" s="262"/>
      <c r="W196" s="263"/>
      <c r="X196" s="284"/>
    </row>
    <row r="197" spans="2:24" ht="14.5" hidden="1" collapsed="1">
      <c r="B197" s="293" t="s">
        <v>150</v>
      </c>
      <c r="C197" s="294"/>
      <c r="D197" s="170"/>
      <c r="E197" s="170"/>
      <c r="F197" s="171"/>
      <c r="G197" s="247"/>
      <c r="H197" s="295"/>
      <c r="I197" s="296"/>
      <c r="J197" s="249"/>
      <c r="K197" s="249"/>
      <c r="L197" s="250"/>
      <c r="M197" s="249"/>
      <c r="N197" s="250"/>
      <c r="O197" s="249"/>
      <c r="P197" s="250"/>
      <c r="Q197" s="249"/>
      <c r="R197" s="302"/>
      <c r="S197" s="303"/>
      <c r="T197" s="252"/>
      <c r="U197" s="303"/>
      <c r="V197" s="253"/>
      <c r="W197" s="254"/>
      <c r="X197" s="284"/>
    </row>
    <row r="198" spans="2:24" ht="14.5" hidden="1" outlineLevel="1">
      <c r="B198" s="297" t="str">
        <f>B197</f>
        <v>14.COOLING TOWER SYSTEM</v>
      </c>
      <c r="C198" s="292" t="s">
        <v>252</v>
      </c>
      <c r="D198" s="181"/>
      <c r="E198" s="182"/>
      <c r="F198" s="183"/>
      <c r="G198" s="257"/>
      <c r="H198" s="264"/>
      <c r="I198" s="265"/>
      <c r="J198" s="87"/>
      <c r="K198" s="87"/>
      <c r="L198" s="259"/>
      <c r="M198" s="87"/>
      <c r="N198" s="259"/>
      <c r="O198" s="87"/>
      <c r="P198" s="259"/>
      <c r="Q198" s="87"/>
      <c r="R198" s="87"/>
      <c r="S198" s="260"/>
      <c r="T198" s="261"/>
      <c r="U198" s="260"/>
      <c r="V198" s="262"/>
      <c r="W198" s="263"/>
      <c r="X198" s="284"/>
    </row>
    <row r="199" spans="2:24" ht="14.5" hidden="1" outlineLevel="1">
      <c r="B199" s="297" t="str">
        <f t="shared" si="23" ref="B199:B201">B198</f>
        <v>14.COOLING TOWER SYSTEM</v>
      </c>
      <c r="C199" s="292" t="s">
        <v>240</v>
      </c>
      <c r="D199" s="181"/>
      <c r="E199" s="182"/>
      <c r="F199" s="183"/>
      <c r="G199" s="257"/>
      <c r="H199" s="264"/>
      <c r="I199" s="265"/>
      <c r="J199" s="87"/>
      <c r="K199" s="87"/>
      <c r="L199" s="259"/>
      <c r="M199" s="87"/>
      <c r="N199" s="259"/>
      <c r="O199" s="87"/>
      <c r="P199" s="259"/>
      <c r="Q199" s="87"/>
      <c r="R199" s="87"/>
      <c r="S199" s="260"/>
      <c r="T199" s="261"/>
      <c r="U199" s="260"/>
      <c r="V199" s="262"/>
      <c r="W199" s="263"/>
      <c r="X199" s="284"/>
    </row>
    <row r="200" spans="2:24" ht="14.5" hidden="1" outlineLevel="1">
      <c r="B200" s="297" t="str">
        <f t="shared" si="23"/>
        <v>14.COOLING TOWER SYSTEM</v>
      </c>
      <c r="C200" s="292" t="s">
        <v>253</v>
      </c>
      <c r="D200" s="181"/>
      <c r="E200" s="182"/>
      <c r="F200" s="183"/>
      <c r="G200" s="257"/>
      <c r="H200" s="264"/>
      <c r="I200" s="265"/>
      <c r="J200" s="87"/>
      <c r="K200" s="87"/>
      <c r="L200" s="259"/>
      <c r="M200" s="87"/>
      <c r="N200" s="259"/>
      <c r="O200" s="87"/>
      <c r="P200" s="259"/>
      <c r="Q200" s="87"/>
      <c r="R200" s="87"/>
      <c r="S200" s="260"/>
      <c r="T200" s="261"/>
      <c r="U200" s="260"/>
      <c r="V200" s="262"/>
      <c r="W200" s="263"/>
      <c r="X200" s="284"/>
    </row>
    <row r="201" spans="2:24" ht="14.5" hidden="1" outlineLevel="1">
      <c r="B201" s="297" t="str">
        <f t="shared" si="23"/>
        <v>14.COOLING TOWER SYSTEM</v>
      </c>
      <c r="C201" s="292" t="s">
        <v>208</v>
      </c>
      <c r="D201" s="181"/>
      <c r="E201" s="182"/>
      <c r="F201" s="183"/>
      <c r="G201" s="257"/>
      <c r="H201" s="264"/>
      <c r="I201" s="265"/>
      <c r="J201" s="87"/>
      <c r="K201" s="87"/>
      <c r="L201" s="259"/>
      <c r="M201" s="87"/>
      <c r="N201" s="259"/>
      <c r="O201" s="87"/>
      <c r="P201" s="259"/>
      <c r="Q201" s="87"/>
      <c r="R201" s="87"/>
      <c r="S201" s="260"/>
      <c r="T201" s="261"/>
      <c r="U201" s="260"/>
      <c r="V201" s="262"/>
      <c r="W201" s="263"/>
      <c r="X201" s="284"/>
    </row>
    <row r="202" spans="2:24" ht="14.5" hidden="1" collapsed="1">
      <c r="B202" s="293" t="s">
        <v>151</v>
      </c>
      <c r="C202" s="294"/>
      <c r="D202" s="170"/>
      <c r="E202" s="170"/>
      <c r="F202" s="171"/>
      <c r="G202" s="247"/>
      <c r="H202" s="295"/>
      <c r="I202" s="296"/>
      <c r="J202" s="249"/>
      <c r="K202" s="249"/>
      <c r="L202" s="250"/>
      <c r="M202" s="249"/>
      <c r="N202" s="250"/>
      <c r="O202" s="249"/>
      <c r="P202" s="250"/>
      <c r="Q202" s="249"/>
      <c r="R202" s="302"/>
      <c r="S202" s="303"/>
      <c r="T202" s="252"/>
      <c r="U202" s="303"/>
      <c r="V202" s="253"/>
      <c r="W202" s="254"/>
      <c r="X202" s="284"/>
    </row>
    <row r="203" spans="2:24" ht="14.5" hidden="1" outlineLevel="1">
      <c r="B203" s="297" t="str">
        <f>B202</f>
        <v>15.COLD ROOM EQUIPMENT</v>
      </c>
      <c r="C203" s="292" t="s">
        <v>168</v>
      </c>
      <c r="D203" s="181"/>
      <c r="E203" s="182"/>
      <c r="F203" s="183"/>
      <c r="G203" s="257"/>
      <c r="H203" s="264"/>
      <c r="I203" s="265"/>
      <c r="J203" s="87"/>
      <c r="K203" s="87"/>
      <c r="L203" s="259"/>
      <c r="M203" s="87"/>
      <c r="N203" s="259"/>
      <c r="O203" s="87"/>
      <c r="P203" s="259"/>
      <c r="Q203" s="87"/>
      <c r="R203" s="87"/>
      <c r="S203" s="260"/>
      <c r="T203" s="261"/>
      <c r="U203" s="260"/>
      <c r="V203" s="262"/>
      <c r="W203" s="263"/>
      <c r="X203" s="284"/>
    </row>
    <row r="204" spans="2:24" ht="14.5" hidden="1" outlineLevel="1">
      <c r="B204" s="297" t="str">
        <f t="shared" si="24" ref="B204:B205">B203</f>
        <v>15.COLD ROOM EQUIPMENT</v>
      </c>
      <c r="C204" s="292" t="s">
        <v>182</v>
      </c>
      <c r="D204" s="181"/>
      <c r="E204" s="182"/>
      <c r="F204" s="183"/>
      <c r="G204" s="257"/>
      <c r="H204" s="264"/>
      <c r="I204" s="265"/>
      <c r="J204" s="87"/>
      <c r="K204" s="87"/>
      <c r="L204" s="259"/>
      <c r="M204" s="87"/>
      <c r="N204" s="259"/>
      <c r="O204" s="87"/>
      <c r="P204" s="259"/>
      <c r="Q204" s="87"/>
      <c r="R204" s="87"/>
      <c r="S204" s="260"/>
      <c r="T204" s="261"/>
      <c r="U204" s="260"/>
      <c r="V204" s="262"/>
      <c r="W204" s="263"/>
      <c r="X204" s="284"/>
    </row>
    <row r="205" spans="2:24" ht="14.5" hidden="1" outlineLevel="1">
      <c r="B205" s="297" t="str">
        <f t="shared" si="24"/>
        <v>15.COLD ROOM EQUIPMENT</v>
      </c>
      <c r="C205" s="292" t="s">
        <v>195</v>
      </c>
      <c r="D205" s="181"/>
      <c r="E205" s="182"/>
      <c r="F205" s="183"/>
      <c r="G205" s="257"/>
      <c r="H205" s="264"/>
      <c r="I205" s="265"/>
      <c r="J205" s="87"/>
      <c r="K205" s="87"/>
      <c r="L205" s="259"/>
      <c r="M205" s="87"/>
      <c r="N205" s="259"/>
      <c r="O205" s="87"/>
      <c r="P205" s="259"/>
      <c r="Q205" s="87"/>
      <c r="R205" s="87"/>
      <c r="S205" s="260"/>
      <c r="T205" s="261"/>
      <c r="U205" s="260"/>
      <c r="V205" s="262"/>
      <c r="W205" s="263"/>
      <c r="X205" s="284"/>
    </row>
    <row r="206" spans="2:24" ht="14.5" hidden="1" collapsed="1">
      <c r="B206" s="293" t="s">
        <v>152</v>
      </c>
      <c r="C206" s="294"/>
      <c r="D206" s="170"/>
      <c r="E206" s="170"/>
      <c r="F206" s="171"/>
      <c r="G206" s="247"/>
      <c r="H206" s="295"/>
      <c r="I206" s="296"/>
      <c r="J206" s="249"/>
      <c r="K206" s="249"/>
      <c r="L206" s="250"/>
      <c r="M206" s="249"/>
      <c r="N206" s="250"/>
      <c r="O206" s="249"/>
      <c r="P206" s="250"/>
      <c r="Q206" s="249"/>
      <c r="R206" s="302"/>
      <c r="S206" s="303"/>
      <c r="T206" s="252"/>
      <c r="U206" s="303"/>
      <c r="V206" s="253"/>
      <c r="W206" s="254"/>
      <c r="X206" s="284"/>
    </row>
    <row r="207" spans="2:24" ht="14.5" hidden="1" outlineLevel="1">
      <c r="B207" s="297" t="str">
        <f t="shared" si="25" ref="B207:B212">B206</f>
        <v>16.DIESEL SYSTEM</v>
      </c>
      <c r="C207" s="292" t="s">
        <v>254</v>
      </c>
      <c r="D207" s="181"/>
      <c r="E207" s="182"/>
      <c r="F207" s="183"/>
      <c r="G207" s="257"/>
      <c r="H207" s="264"/>
      <c r="I207" s="265"/>
      <c r="J207" s="87"/>
      <c r="K207" s="87"/>
      <c r="L207" s="259"/>
      <c r="M207" s="87"/>
      <c r="N207" s="259"/>
      <c r="O207" s="87"/>
      <c r="P207" s="259"/>
      <c r="Q207" s="87"/>
      <c r="R207" s="87"/>
      <c r="S207" s="260"/>
      <c r="T207" s="261"/>
      <c r="U207" s="260"/>
      <c r="V207" s="262"/>
      <c r="W207" s="263"/>
      <c r="X207" s="284"/>
    </row>
    <row r="208" spans="2:24" ht="14.5" hidden="1" outlineLevel="1">
      <c r="B208" s="297" t="str">
        <f t="shared" si="25"/>
        <v>16.DIESEL SYSTEM</v>
      </c>
      <c r="C208" s="292" t="s">
        <v>255</v>
      </c>
      <c r="D208" s="181"/>
      <c r="E208" s="182"/>
      <c r="F208" s="183"/>
      <c r="G208" s="257"/>
      <c r="H208" s="264"/>
      <c r="I208" s="265"/>
      <c r="J208" s="87"/>
      <c r="K208" s="87"/>
      <c r="L208" s="259"/>
      <c r="M208" s="87"/>
      <c r="N208" s="259"/>
      <c r="O208" s="87"/>
      <c r="P208" s="259"/>
      <c r="Q208" s="87"/>
      <c r="R208" s="87"/>
      <c r="S208" s="260"/>
      <c r="T208" s="261"/>
      <c r="U208" s="260"/>
      <c r="V208" s="262"/>
      <c r="W208" s="263"/>
      <c r="X208" s="284"/>
    </row>
    <row r="209" spans="2:24" ht="14.5" hidden="1" outlineLevel="1">
      <c r="B209" s="297" t="str">
        <f t="shared" si="25"/>
        <v>16.DIESEL SYSTEM</v>
      </c>
      <c r="C209" s="292" t="s">
        <v>256</v>
      </c>
      <c r="D209" s="181"/>
      <c r="E209" s="182"/>
      <c r="F209" s="183"/>
      <c r="G209" s="257"/>
      <c r="H209" s="264"/>
      <c r="I209" s="265"/>
      <c r="J209" s="87"/>
      <c r="K209" s="87"/>
      <c r="L209" s="259"/>
      <c r="M209" s="87"/>
      <c r="N209" s="259"/>
      <c r="O209" s="87"/>
      <c r="P209" s="259"/>
      <c r="Q209" s="87"/>
      <c r="R209" s="87"/>
      <c r="S209" s="260"/>
      <c r="T209" s="261"/>
      <c r="U209" s="260"/>
      <c r="V209" s="262"/>
      <c r="W209" s="263"/>
      <c r="X209" s="284"/>
    </row>
    <row r="210" spans="2:24" ht="14.5" hidden="1" outlineLevel="1">
      <c r="B210" s="297" t="str">
        <f t="shared" si="25"/>
        <v>16.DIESEL SYSTEM</v>
      </c>
      <c r="C210" s="292" t="s">
        <v>257</v>
      </c>
      <c r="D210" s="181"/>
      <c r="E210" s="182"/>
      <c r="F210" s="183"/>
      <c r="G210" s="257"/>
      <c r="H210" s="264"/>
      <c r="I210" s="265"/>
      <c r="J210" s="87"/>
      <c r="K210" s="87"/>
      <c r="L210" s="259"/>
      <c r="M210" s="87"/>
      <c r="N210" s="259"/>
      <c r="O210" s="87"/>
      <c r="P210" s="259"/>
      <c r="Q210" s="87"/>
      <c r="R210" s="87"/>
      <c r="S210" s="260"/>
      <c r="T210" s="261"/>
      <c r="U210" s="260"/>
      <c r="V210" s="262"/>
      <c r="W210" s="263"/>
      <c r="X210" s="284"/>
    </row>
    <row r="211" spans="2:24" ht="14.5" hidden="1" outlineLevel="1">
      <c r="B211" s="297" t="str">
        <f t="shared" si="25"/>
        <v>16.DIESEL SYSTEM</v>
      </c>
      <c r="C211" s="292" t="s">
        <v>258</v>
      </c>
      <c r="D211" s="181"/>
      <c r="E211" s="182"/>
      <c r="F211" s="183"/>
      <c r="G211" s="257"/>
      <c r="H211" s="264"/>
      <c r="I211" s="265"/>
      <c r="J211" s="87"/>
      <c r="K211" s="87"/>
      <c r="L211" s="259"/>
      <c r="M211" s="87"/>
      <c r="N211" s="259"/>
      <c r="O211" s="87"/>
      <c r="P211" s="259"/>
      <c r="Q211" s="87"/>
      <c r="R211" s="87"/>
      <c r="S211" s="260"/>
      <c r="T211" s="261"/>
      <c r="U211" s="260"/>
      <c r="V211" s="262"/>
      <c r="W211" s="263"/>
      <c r="X211" s="284"/>
    </row>
    <row r="212" spans="2:24" ht="14.5" hidden="1" outlineLevel="1">
      <c r="B212" s="297" t="str">
        <f t="shared" si="25"/>
        <v>16.DIESEL SYSTEM</v>
      </c>
      <c r="C212" s="292" t="s">
        <v>219</v>
      </c>
      <c r="D212" s="181"/>
      <c r="E212" s="182"/>
      <c r="F212" s="183"/>
      <c r="G212" s="257"/>
      <c r="H212" s="264"/>
      <c r="I212" s="265"/>
      <c r="J212" s="87"/>
      <c r="K212" s="87"/>
      <c r="L212" s="259"/>
      <c r="M212" s="87"/>
      <c r="N212" s="259"/>
      <c r="O212" s="87"/>
      <c r="P212" s="259"/>
      <c r="Q212" s="87"/>
      <c r="R212" s="87"/>
      <c r="S212" s="260"/>
      <c r="T212" s="261"/>
      <c r="U212" s="260"/>
      <c r="V212" s="262"/>
      <c r="W212" s="263"/>
      <c r="X212" s="284"/>
    </row>
    <row r="213" spans="2:24" ht="14.5" hidden="1" collapsed="1">
      <c r="B213" s="293" t="s">
        <v>153</v>
      </c>
      <c r="C213" s="294"/>
      <c r="D213" s="170"/>
      <c r="E213" s="170"/>
      <c r="F213" s="171"/>
      <c r="G213" s="247"/>
      <c r="H213" s="295"/>
      <c r="I213" s="296"/>
      <c r="J213" s="249"/>
      <c r="K213" s="249"/>
      <c r="L213" s="250"/>
      <c r="M213" s="249"/>
      <c r="N213" s="250"/>
      <c r="O213" s="249"/>
      <c r="P213" s="250"/>
      <c r="Q213" s="249"/>
      <c r="R213" s="302"/>
      <c r="S213" s="303"/>
      <c r="T213" s="252"/>
      <c r="U213" s="303"/>
      <c r="V213" s="253"/>
      <c r="W213" s="254"/>
      <c r="X213" s="284"/>
    </row>
    <row r="214" spans="2:24" ht="14.5" hidden="1" outlineLevel="1">
      <c r="B214" s="297" t="str">
        <f>B213</f>
        <v>17.NATURAL GAS SYSTEM</v>
      </c>
      <c r="C214" s="292" t="s">
        <v>259</v>
      </c>
      <c r="D214" s="181"/>
      <c r="E214" s="182"/>
      <c r="F214" s="183"/>
      <c r="G214" s="257"/>
      <c r="H214" s="264"/>
      <c r="I214" s="265"/>
      <c r="J214" s="87"/>
      <c r="K214" s="87"/>
      <c r="L214" s="259"/>
      <c r="M214" s="87"/>
      <c r="N214" s="259"/>
      <c r="O214" s="87"/>
      <c r="P214" s="259"/>
      <c r="Q214" s="87"/>
      <c r="R214" s="87"/>
      <c r="S214" s="260"/>
      <c r="T214" s="261"/>
      <c r="U214" s="260"/>
      <c r="V214" s="262"/>
      <c r="W214" s="263"/>
      <c r="X214" s="284"/>
    </row>
    <row r="215" spans="2:24" ht="14.5" hidden="1" outlineLevel="1">
      <c r="B215" s="297" t="str">
        <f t="shared" si="26" ref="B215:B216">B214</f>
        <v>17.NATURAL GAS SYSTEM</v>
      </c>
      <c r="C215" s="292" t="s">
        <v>260</v>
      </c>
      <c r="D215" s="181"/>
      <c r="E215" s="182"/>
      <c r="F215" s="183"/>
      <c r="G215" s="257"/>
      <c r="H215" s="264"/>
      <c r="I215" s="265"/>
      <c r="J215" s="87"/>
      <c r="K215" s="87"/>
      <c r="L215" s="259"/>
      <c r="M215" s="87"/>
      <c r="N215" s="259"/>
      <c r="O215" s="87"/>
      <c r="P215" s="259"/>
      <c r="Q215" s="87"/>
      <c r="R215" s="87"/>
      <c r="S215" s="260"/>
      <c r="T215" s="261"/>
      <c r="U215" s="260"/>
      <c r="V215" s="262"/>
      <c r="W215" s="263"/>
      <c r="X215" s="284"/>
    </row>
    <row r="216" spans="2:24" ht="14.5" hidden="1" outlineLevel="1">
      <c r="B216" s="297" t="str">
        <f t="shared" si="26"/>
        <v>17.NATURAL GAS SYSTEM</v>
      </c>
      <c r="C216" s="292" t="s">
        <v>196</v>
      </c>
      <c r="D216" s="181"/>
      <c r="E216" s="182"/>
      <c r="F216" s="183"/>
      <c r="G216" s="257"/>
      <c r="H216" s="264"/>
      <c r="I216" s="265"/>
      <c r="J216" s="87"/>
      <c r="K216" s="87"/>
      <c r="L216" s="259"/>
      <c r="M216" s="87"/>
      <c r="N216" s="259"/>
      <c r="O216" s="87"/>
      <c r="P216" s="259"/>
      <c r="Q216" s="87"/>
      <c r="R216" s="87"/>
      <c r="S216" s="260"/>
      <c r="T216" s="261"/>
      <c r="U216" s="260"/>
      <c r="V216" s="262"/>
      <c r="W216" s="263"/>
      <c r="X216" s="284"/>
    </row>
    <row r="217" spans="2:24" ht="14.5" collapsed="1">
      <c r="B217" s="293" t="s">
        <v>154</v>
      </c>
      <c r="C217" s="294"/>
      <c r="D217" s="170"/>
      <c r="E217" s="170"/>
      <c r="F217" s="171"/>
      <c r="G217" s="247"/>
      <c r="H217" s="295"/>
      <c r="I217" s="296"/>
      <c r="J217" s="249"/>
      <c r="K217" s="249"/>
      <c r="L217" s="250"/>
      <c r="M217" s="249"/>
      <c r="N217" s="250"/>
      <c r="O217" s="249"/>
      <c r="P217" s="250"/>
      <c r="Q217" s="249"/>
      <c r="R217" s="302"/>
      <c r="S217" s="303"/>
      <c r="T217" s="252"/>
      <c r="U217" s="303"/>
      <c r="V217" s="253"/>
      <c r="W217" s="254"/>
      <c r="X217" s="284"/>
    </row>
    <row r="218" spans="2:24" ht="14.5" outlineLevel="1">
      <c r="B218" s="297" t="str">
        <f t="shared" si="27" ref="B218:C226">B217</f>
        <v>18.SEWERAGE SYSTEM</v>
      </c>
      <c r="C218" s="292" t="s">
        <v>238</v>
      </c>
      <c r="D218" s="181"/>
      <c r="E218" s="182"/>
      <c r="F218" s="183"/>
      <c r="G218" s="257"/>
      <c r="H218" s="264"/>
      <c r="I218" s="265"/>
      <c r="J218" s="87"/>
      <c r="K218" s="87"/>
      <c r="L218" s="259"/>
      <c r="M218" s="87"/>
      <c r="N218" s="259"/>
      <c r="O218" s="87"/>
      <c r="P218" s="259"/>
      <c r="Q218" s="87"/>
      <c r="R218" s="87"/>
      <c r="S218" s="260"/>
      <c r="T218" s="261"/>
      <c r="U218" s="260"/>
      <c r="V218" s="262"/>
      <c r="W218" s="263"/>
      <c r="X218" s="284"/>
    </row>
    <row r="219" spans="2:24" ht="14.5" outlineLevel="1">
      <c r="B219" s="298" t="str">
        <f t="shared" si="27"/>
        <v>18.SEWERAGE SYSTEM</v>
      </c>
      <c r="C219" s="288" t="str">
        <f t="shared" si="27"/>
        <v>18.01.PIPES &amp; ACCESSORIES (TO WASTE WATER SYSTEM)</v>
      </c>
      <c r="D219" s="130" t="s">
        <v>718</v>
      </c>
      <c r="E219" s="130"/>
      <c r="F219" s="278" t="s">
        <v>11</v>
      </c>
      <c r="G219" s="279">
        <v>120</v>
      </c>
      <c r="H219" s="278" t="s">
        <v>42</v>
      </c>
      <c r="I219" s="280" t="s">
        <v>72</v>
      </c>
      <c r="J219" s="276"/>
      <c r="K219" s="276"/>
      <c r="L219" s="281"/>
      <c r="M219" s="276"/>
      <c r="N219" s="281"/>
      <c r="O219" s="276"/>
      <c r="P219" s="281"/>
      <c r="Q219" s="276"/>
      <c r="R219" s="276"/>
      <c r="S219" s="282"/>
      <c r="T219" s="283"/>
      <c r="U219" s="282"/>
      <c r="V219" s="275"/>
      <c r="W219" s="276"/>
      <c r="X219" s="284"/>
    </row>
    <row r="220" spans="2:24" ht="14.5" outlineLevel="1">
      <c r="B220" s="298" t="str">
        <f t="shared" si="27"/>
        <v>18.SEWERAGE SYSTEM</v>
      </c>
      <c r="C220" s="288" t="str">
        <f t="shared" si="27"/>
        <v>18.01.PIPES &amp; ACCESSORIES (TO WASTE WATER SYSTEM)</v>
      </c>
      <c r="D220" s="130" t="s">
        <v>719</v>
      </c>
      <c r="E220" s="130"/>
      <c r="F220" s="278" t="s">
        <v>11</v>
      </c>
      <c r="G220" s="279">
        <v>60</v>
      </c>
      <c r="H220" s="278" t="s">
        <v>42</v>
      </c>
      <c r="I220" s="280" t="s">
        <v>72</v>
      </c>
      <c r="J220" s="276"/>
      <c r="K220" s="276"/>
      <c r="L220" s="281"/>
      <c r="M220" s="276"/>
      <c r="N220" s="281"/>
      <c r="O220" s="276"/>
      <c r="P220" s="281"/>
      <c r="Q220" s="276"/>
      <c r="R220" s="276"/>
      <c r="S220" s="282"/>
      <c r="T220" s="283"/>
      <c r="U220" s="282"/>
      <c r="V220" s="275"/>
      <c r="W220" s="276"/>
      <c r="X220" s="284"/>
    </row>
    <row r="221" spans="2:24" ht="14.5" outlineLevel="1">
      <c r="B221" s="298" t="str">
        <f t="shared" si="27"/>
        <v>18.SEWERAGE SYSTEM</v>
      </c>
      <c r="C221" s="288" t="str">
        <f t="shared" si="27"/>
        <v>18.01.PIPES &amp; ACCESSORIES (TO WASTE WATER SYSTEM)</v>
      </c>
      <c r="D221" s="130" t="s">
        <v>720</v>
      </c>
      <c r="E221" s="130"/>
      <c r="F221" s="278" t="s">
        <v>580</v>
      </c>
      <c r="G221" s="279">
        <v>12</v>
      </c>
      <c r="H221" s="278" t="s">
        <v>42</v>
      </c>
      <c r="I221" s="280" t="s">
        <v>72</v>
      </c>
      <c r="J221" s="276"/>
      <c r="K221" s="276"/>
      <c r="L221" s="281"/>
      <c r="M221" s="276"/>
      <c r="N221" s="281"/>
      <c r="O221" s="276"/>
      <c r="P221" s="281"/>
      <c r="Q221" s="276"/>
      <c r="R221" s="276"/>
      <c r="S221" s="282"/>
      <c r="T221" s="283"/>
      <c r="U221" s="282"/>
      <c r="V221" s="275"/>
      <c r="W221" s="276"/>
      <c r="X221" s="284"/>
    </row>
    <row r="222" spans="2:24" ht="14.5" outlineLevel="1">
      <c r="B222" s="298" t="e">
        <f>#REF!</f>
        <v>#REF!</v>
      </c>
      <c r="C222" s="288" t="e">
        <f>#REF!</f>
        <v>#REF!</v>
      </c>
      <c r="D222" s="130" t="s">
        <v>721</v>
      </c>
      <c r="E222" s="130"/>
      <c r="F222" s="278" t="s">
        <v>580</v>
      </c>
      <c r="G222" s="279">
        <v>8</v>
      </c>
      <c r="H222" s="278" t="s">
        <v>42</v>
      </c>
      <c r="I222" s="280" t="s">
        <v>72</v>
      </c>
      <c r="J222" s="276"/>
      <c r="K222" s="276"/>
      <c r="L222" s="281"/>
      <c r="M222" s="276"/>
      <c r="N222" s="281"/>
      <c r="O222" s="276"/>
      <c r="P222" s="281"/>
      <c r="Q222" s="276"/>
      <c r="R222" s="276"/>
      <c r="S222" s="282"/>
      <c r="T222" s="283"/>
      <c r="U222" s="282"/>
      <c r="V222" s="275"/>
      <c r="W222" s="276"/>
      <c r="X222" s="284"/>
    </row>
    <row r="223" spans="2:24" ht="14.5" outlineLevel="1">
      <c r="B223" s="298" t="e">
        <f t="shared" si="27"/>
        <v>#REF!</v>
      </c>
      <c r="C223" s="288" t="e">
        <f t="shared" si="27"/>
        <v>#REF!</v>
      </c>
      <c r="D223" s="130" t="s">
        <v>722</v>
      </c>
      <c r="E223" s="130"/>
      <c r="F223" s="278" t="s">
        <v>580</v>
      </c>
      <c r="G223" s="279">
        <v>2</v>
      </c>
      <c r="H223" s="278" t="s">
        <v>42</v>
      </c>
      <c r="I223" s="280" t="s">
        <v>48</v>
      </c>
      <c r="J223" s="276"/>
      <c r="K223" s="276"/>
      <c r="L223" s="281"/>
      <c r="M223" s="276"/>
      <c r="N223" s="281"/>
      <c r="O223" s="276"/>
      <c r="P223" s="281"/>
      <c r="Q223" s="276"/>
      <c r="R223" s="276"/>
      <c r="S223" s="282"/>
      <c r="T223" s="283"/>
      <c r="U223" s="282"/>
      <c r="V223" s="275"/>
      <c r="W223" s="276"/>
      <c r="X223" s="284"/>
    </row>
    <row r="224" spans="2:24" ht="14.5" outlineLevel="1">
      <c r="B224" s="297" t="e">
        <f>#REF!</f>
        <v>#REF!</v>
      </c>
      <c r="C224" s="292" t="s">
        <v>241</v>
      </c>
      <c r="D224" s="181"/>
      <c r="E224" s="182"/>
      <c r="F224" s="183"/>
      <c r="G224" s="257"/>
      <c r="H224" s="264"/>
      <c r="I224" s="265"/>
      <c r="J224" s="87"/>
      <c r="K224" s="87"/>
      <c r="L224" s="259"/>
      <c r="M224" s="87"/>
      <c r="N224" s="259"/>
      <c r="O224" s="87"/>
      <c r="P224" s="259"/>
      <c r="Q224" s="87"/>
      <c r="R224" s="87"/>
      <c r="S224" s="260"/>
      <c r="T224" s="261"/>
      <c r="U224" s="260"/>
      <c r="V224" s="262"/>
      <c r="W224" s="263"/>
      <c r="X224" s="284"/>
    </row>
    <row r="225" spans="2:24" ht="14.5" outlineLevel="1">
      <c r="B225" s="297" t="e">
        <f>#REF!</f>
        <v>#REF!</v>
      </c>
      <c r="C225" s="292" t="s">
        <v>209</v>
      </c>
      <c r="D225" s="181"/>
      <c r="E225" s="182"/>
      <c r="F225" s="183"/>
      <c r="G225" s="257"/>
      <c r="H225" s="264"/>
      <c r="I225" s="265"/>
      <c r="J225" s="87"/>
      <c r="K225" s="87"/>
      <c r="L225" s="259"/>
      <c r="M225" s="87"/>
      <c r="N225" s="259"/>
      <c r="O225" s="87"/>
      <c r="P225" s="259"/>
      <c r="Q225" s="87"/>
      <c r="R225" s="87"/>
      <c r="S225" s="260"/>
      <c r="T225" s="261"/>
      <c r="U225" s="260"/>
      <c r="V225" s="262"/>
      <c r="W225" s="263"/>
      <c r="X225" s="284"/>
    </row>
    <row r="226" spans="2:24" ht="14.5" outlineLevel="1">
      <c r="B226" s="298" t="e">
        <f t="shared" si="28" ref="B226:C233">B225</f>
        <v>#REF!</v>
      </c>
      <c r="C226" s="288" t="str">
        <f t="shared" si="27"/>
        <v>18.04.OTHER MATERIALS AND SERVICES</v>
      </c>
      <c r="D226" s="130" t="s">
        <v>723</v>
      </c>
      <c r="E226" s="130"/>
      <c r="F226" s="278" t="s">
        <v>724</v>
      </c>
      <c r="G226" s="279">
        <v>1</v>
      </c>
      <c r="H226" s="278" t="s">
        <v>42</v>
      </c>
      <c r="I226" s="280" t="s">
        <v>72</v>
      </c>
      <c r="J226" s="276"/>
      <c r="K226" s="276"/>
      <c r="L226" s="281"/>
      <c r="M226" s="276"/>
      <c r="N226" s="281"/>
      <c r="O226" s="276"/>
      <c r="P226" s="281"/>
      <c r="Q226" s="276"/>
      <c r="R226" s="276"/>
      <c r="S226" s="282"/>
      <c r="T226" s="283"/>
      <c r="U226" s="282"/>
      <c r="V226" s="275"/>
      <c r="W226" s="276"/>
      <c r="X226" s="284"/>
    </row>
    <row r="227" spans="2:24" ht="14.5" outlineLevel="1">
      <c r="B227" s="298" t="e">
        <f t="shared" si="28"/>
        <v>#REF!</v>
      </c>
      <c r="C227" s="288" t="str">
        <f t="shared" si="28"/>
        <v>18.04.OTHER MATERIALS AND SERVICES</v>
      </c>
      <c r="D227" s="130" t="s">
        <v>725</v>
      </c>
      <c r="E227" s="130"/>
      <c r="F227" s="278" t="s">
        <v>724</v>
      </c>
      <c r="G227" s="279">
        <v>1</v>
      </c>
      <c r="H227" s="278" t="s">
        <v>42</v>
      </c>
      <c r="I227" s="280" t="s">
        <v>72</v>
      </c>
      <c r="J227" s="276"/>
      <c r="K227" s="276"/>
      <c r="L227" s="281"/>
      <c r="M227" s="276"/>
      <c r="N227" s="281"/>
      <c r="O227" s="276"/>
      <c r="P227" s="281"/>
      <c r="Q227" s="276"/>
      <c r="R227" s="276"/>
      <c r="S227" s="282"/>
      <c r="T227" s="283"/>
      <c r="U227" s="282"/>
      <c r="V227" s="275"/>
      <c r="W227" s="276"/>
      <c r="X227" s="284"/>
    </row>
    <row r="228" spans="2:24" ht="14.5" outlineLevel="1">
      <c r="B228" s="298" t="e">
        <f t="shared" si="28"/>
        <v>#REF!</v>
      </c>
      <c r="C228" s="288" t="str">
        <f t="shared" si="28"/>
        <v>18.04.OTHER MATERIALS AND SERVICES</v>
      </c>
      <c r="D228" s="130" t="s">
        <v>726</v>
      </c>
      <c r="E228" s="130"/>
      <c r="F228" s="278" t="s">
        <v>724</v>
      </c>
      <c r="G228" s="279">
        <v>1</v>
      </c>
      <c r="H228" s="278" t="s">
        <v>42</v>
      </c>
      <c r="I228" s="280" t="s">
        <v>72</v>
      </c>
      <c r="J228" s="276"/>
      <c r="K228" s="276"/>
      <c r="L228" s="281"/>
      <c r="M228" s="276"/>
      <c r="N228" s="281"/>
      <c r="O228" s="276"/>
      <c r="P228" s="281"/>
      <c r="Q228" s="276"/>
      <c r="R228" s="276"/>
      <c r="S228" s="282"/>
      <c r="T228" s="283"/>
      <c r="U228" s="282"/>
      <c r="V228" s="275"/>
      <c r="W228" s="276"/>
      <c r="X228" s="284"/>
    </row>
    <row r="229" spans="2:24" ht="14.5" outlineLevel="1">
      <c r="B229" s="298" t="e">
        <f t="shared" si="28"/>
        <v>#REF!</v>
      </c>
      <c r="C229" s="288" t="str">
        <f t="shared" si="28"/>
        <v>18.04.OTHER MATERIALS AND SERVICES</v>
      </c>
      <c r="D229" s="130" t="s">
        <v>727</v>
      </c>
      <c r="E229" s="130"/>
      <c r="F229" s="278" t="s">
        <v>724</v>
      </c>
      <c r="G229" s="279">
        <v>1</v>
      </c>
      <c r="H229" s="278" t="s">
        <v>42</v>
      </c>
      <c r="I229" s="280" t="s">
        <v>72</v>
      </c>
      <c r="J229" s="276"/>
      <c r="K229" s="276"/>
      <c r="L229" s="281"/>
      <c r="M229" s="276"/>
      <c r="N229" s="281"/>
      <c r="O229" s="276"/>
      <c r="P229" s="281"/>
      <c r="Q229" s="276"/>
      <c r="R229" s="276"/>
      <c r="S229" s="282"/>
      <c r="T229" s="283"/>
      <c r="U229" s="282"/>
      <c r="V229" s="275"/>
      <c r="W229" s="276"/>
      <c r="X229" s="284"/>
    </row>
    <row r="230" spans="2:24" ht="14.5" outlineLevel="1">
      <c r="B230" s="298" t="e">
        <f t="shared" si="28"/>
        <v>#REF!</v>
      </c>
      <c r="C230" s="288" t="str">
        <f t="shared" si="28"/>
        <v>18.04.OTHER MATERIALS AND SERVICES</v>
      </c>
      <c r="D230" s="130" t="s">
        <v>728</v>
      </c>
      <c r="E230" s="130"/>
      <c r="F230" s="278" t="s">
        <v>724</v>
      </c>
      <c r="G230" s="279">
        <v>5</v>
      </c>
      <c r="H230" s="278" t="s">
        <v>42</v>
      </c>
      <c r="I230" s="280" t="s">
        <v>72</v>
      </c>
      <c r="J230" s="276"/>
      <c r="K230" s="276"/>
      <c r="L230" s="281"/>
      <c r="M230" s="276"/>
      <c r="N230" s="281"/>
      <c r="O230" s="276"/>
      <c r="P230" s="281"/>
      <c r="Q230" s="276"/>
      <c r="R230" s="276"/>
      <c r="S230" s="282"/>
      <c r="T230" s="283"/>
      <c r="U230" s="282"/>
      <c r="V230" s="275"/>
      <c r="W230" s="276"/>
      <c r="X230" s="284"/>
    </row>
    <row r="231" spans="2:24" ht="14.5" outlineLevel="1">
      <c r="B231" s="298" t="e">
        <f t="shared" si="28"/>
        <v>#REF!</v>
      </c>
      <c r="C231" s="288" t="str">
        <f t="shared" si="28"/>
        <v>18.04.OTHER MATERIALS AND SERVICES</v>
      </c>
      <c r="D231" s="130" t="s">
        <v>729</v>
      </c>
      <c r="E231" s="130"/>
      <c r="F231" s="278" t="s">
        <v>724</v>
      </c>
      <c r="G231" s="279">
        <v>5</v>
      </c>
      <c r="H231" s="278" t="s">
        <v>42</v>
      </c>
      <c r="I231" s="280" t="s">
        <v>72</v>
      </c>
      <c r="J231" s="276"/>
      <c r="K231" s="276"/>
      <c r="L231" s="281"/>
      <c r="M231" s="276"/>
      <c r="N231" s="281"/>
      <c r="O231" s="276"/>
      <c r="P231" s="281"/>
      <c r="Q231" s="276"/>
      <c r="R231" s="276"/>
      <c r="S231" s="282"/>
      <c r="T231" s="283"/>
      <c r="U231" s="282"/>
      <c r="V231" s="275"/>
      <c r="W231" s="276"/>
      <c r="X231" s="284"/>
    </row>
    <row r="232" spans="2:24" ht="14.5" outlineLevel="1">
      <c r="B232" s="298" t="e">
        <f t="shared" si="28"/>
        <v>#REF!</v>
      </c>
      <c r="C232" s="288" t="str">
        <f t="shared" si="28"/>
        <v>18.04.OTHER MATERIALS AND SERVICES</v>
      </c>
      <c r="D232" s="130" t="s">
        <v>730</v>
      </c>
      <c r="E232" s="130"/>
      <c r="F232" s="278" t="s">
        <v>724</v>
      </c>
      <c r="G232" s="279">
        <v>1</v>
      </c>
      <c r="H232" s="278" t="s">
        <v>42</v>
      </c>
      <c r="I232" s="280" t="s">
        <v>72</v>
      </c>
      <c r="J232" s="276"/>
      <c r="K232" s="276"/>
      <c r="L232" s="281"/>
      <c r="M232" s="276"/>
      <c r="N232" s="281"/>
      <c r="O232" s="276"/>
      <c r="P232" s="281"/>
      <c r="Q232" s="276"/>
      <c r="R232" s="276"/>
      <c r="S232" s="282"/>
      <c r="T232" s="283"/>
      <c r="U232" s="282"/>
      <c r="V232" s="275"/>
      <c r="W232" s="276"/>
      <c r="X232" s="284"/>
    </row>
    <row r="233" spans="2:24" ht="14.5" outlineLevel="1">
      <c r="B233" s="298" t="e">
        <f t="shared" si="28"/>
        <v>#REF!</v>
      </c>
      <c r="C233" s="288" t="str">
        <f t="shared" si="28"/>
        <v>18.04.OTHER MATERIALS AND SERVICES</v>
      </c>
      <c r="D233" s="130" t="s">
        <v>731</v>
      </c>
      <c r="E233" s="130"/>
      <c r="F233" s="278" t="s">
        <v>724</v>
      </c>
      <c r="G233" s="279">
        <v>6</v>
      </c>
      <c r="H233" s="278" t="s">
        <v>42</v>
      </c>
      <c r="I233" s="280" t="s">
        <v>72</v>
      </c>
      <c r="J233" s="276"/>
      <c r="K233" s="276"/>
      <c r="L233" s="281"/>
      <c r="M233" s="276"/>
      <c r="N233" s="281"/>
      <c r="O233" s="276"/>
      <c r="P233" s="281"/>
      <c r="Q233" s="276"/>
      <c r="R233" s="276"/>
      <c r="S233" s="282"/>
      <c r="T233" s="283"/>
      <c r="U233" s="282"/>
      <c r="V233" s="275"/>
      <c r="W233" s="276"/>
      <c r="X233" s="284"/>
    </row>
    <row r="234" spans="2:24" ht="14.5" outlineLevel="1">
      <c r="B234" s="298" t="e">
        <f>#REF!</f>
        <v>#REF!</v>
      </c>
      <c r="C234" s="288" t="e">
        <f>#REF!</f>
        <v>#REF!</v>
      </c>
      <c r="D234" s="130" t="s">
        <v>732</v>
      </c>
      <c r="E234" s="130"/>
      <c r="F234" s="278" t="s">
        <v>724</v>
      </c>
      <c r="G234" s="279">
        <v>0</v>
      </c>
      <c r="H234" s="278" t="s">
        <v>42</v>
      </c>
      <c r="I234" s="280" t="s">
        <v>72</v>
      </c>
      <c r="J234" s="276"/>
      <c r="K234" s="276"/>
      <c r="L234" s="281"/>
      <c r="M234" s="276"/>
      <c r="N234" s="281"/>
      <c r="O234" s="276"/>
      <c r="P234" s="281"/>
      <c r="Q234" s="276"/>
      <c r="R234" s="276"/>
      <c r="S234" s="282"/>
      <c r="T234" s="283"/>
      <c r="U234" s="282"/>
      <c r="V234" s="275"/>
      <c r="W234" s="276"/>
      <c r="X234" s="284"/>
    </row>
    <row r="235" spans="2:24" ht="14.5" outlineLevel="1">
      <c r="B235" s="298" t="e">
        <f t="shared" si="29" ref="B235:C235">B233</f>
        <v>#REF!</v>
      </c>
      <c r="C235" s="288" t="str">
        <f t="shared" si="29"/>
        <v>18.04.OTHER MATERIALS AND SERVICES</v>
      </c>
      <c r="D235" s="130" t="s">
        <v>733</v>
      </c>
      <c r="E235" s="130"/>
      <c r="F235" s="278" t="s">
        <v>724</v>
      </c>
      <c r="G235" s="279">
        <v>1</v>
      </c>
      <c r="H235" s="278" t="s">
        <v>42</v>
      </c>
      <c r="I235" s="280" t="s">
        <v>72</v>
      </c>
      <c r="J235" s="276"/>
      <c r="K235" s="276"/>
      <c r="L235" s="281"/>
      <c r="M235" s="276"/>
      <c r="N235" s="281"/>
      <c r="O235" s="276"/>
      <c r="P235" s="281"/>
      <c r="Q235" s="276"/>
      <c r="R235" s="276"/>
      <c r="S235" s="282"/>
      <c r="T235" s="283"/>
      <c r="U235" s="282"/>
      <c r="V235" s="275"/>
      <c r="W235" s="276"/>
      <c r="X235" s="284"/>
    </row>
    <row r="236" spans="2:24" ht="14.5" outlineLevel="1">
      <c r="B236" s="298" t="e">
        <f t="shared" si="30" ref="B236:C238">B235</f>
        <v>#REF!</v>
      </c>
      <c r="C236" s="288" t="str">
        <f t="shared" si="30"/>
        <v>18.04.OTHER MATERIALS AND SERVICES</v>
      </c>
      <c r="D236" s="130" t="s">
        <v>734</v>
      </c>
      <c r="E236" s="130"/>
      <c r="F236" s="278" t="s">
        <v>724</v>
      </c>
      <c r="G236" s="279">
        <v>1</v>
      </c>
      <c r="H236" s="278" t="s">
        <v>42</v>
      </c>
      <c r="I236" s="280" t="s">
        <v>72</v>
      </c>
      <c r="J236" s="276"/>
      <c r="K236" s="276"/>
      <c r="L236" s="281"/>
      <c r="M236" s="276"/>
      <c r="N236" s="281"/>
      <c r="O236" s="276"/>
      <c r="P236" s="281"/>
      <c r="Q236" s="276"/>
      <c r="R236" s="276"/>
      <c r="S236" s="282"/>
      <c r="T236" s="283"/>
      <c r="U236" s="282"/>
      <c r="V236" s="275"/>
      <c r="W236" s="276"/>
      <c r="X236" s="284"/>
    </row>
    <row r="237" spans="2:24" ht="14.5" outlineLevel="1">
      <c r="B237" s="298" t="e">
        <f t="shared" si="30"/>
        <v>#REF!</v>
      </c>
      <c r="C237" s="288" t="str">
        <f t="shared" si="30"/>
        <v>18.04.OTHER MATERIALS AND SERVICES</v>
      </c>
      <c r="D237" s="130" t="s">
        <v>735</v>
      </c>
      <c r="E237" s="130"/>
      <c r="F237" s="278" t="s">
        <v>724</v>
      </c>
      <c r="G237" s="279">
        <v>1</v>
      </c>
      <c r="H237" s="278" t="s">
        <v>42</v>
      </c>
      <c r="I237" s="280" t="s">
        <v>72</v>
      </c>
      <c r="J237" s="276"/>
      <c r="K237" s="276"/>
      <c r="L237" s="281"/>
      <c r="M237" s="276"/>
      <c r="N237" s="281"/>
      <c r="O237" s="276"/>
      <c r="P237" s="281"/>
      <c r="Q237" s="276"/>
      <c r="R237" s="276"/>
      <c r="S237" s="282"/>
      <c r="T237" s="283"/>
      <c r="U237" s="282"/>
      <c r="V237" s="275"/>
      <c r="W237" s="276"/>
      <c r="X237" s="284"/>
    </row>
    <row r="238" spans="2:24" ht="29" outlineLevel="1">
      <c r="B238" s="298" t="e">
        <f t="shared" si="30"/>
        <v>#REF!</v>
      </c>
      <c r="C238" s="288" t="str">
        <f t="shared" si="30"/>
        <v>18.04.OTHER MATERIALS AND SERVICES</v>
      </c>
      <c r="D238" s="130" t="s">
        <v>736</v>
      </c>
      <c r="E238" s="130"/>
      <c r="F238" s="278" t="s">
        <v>724</v>
      </c>
      <c r="G238" s="279">
        <v>1</v>
      </c>
      <c r="H238" s="278" t="s">
        <v>42</v>
      </c>
      <c r="I238" s="280" t="s">
        <v>72</v>
      </c>
      <c r="J238" s="276"/>
      <c r="K238" s="276"/>
      <c r="L238" s="281"/>
      <c r="M238" s="276"/>
      <c r="N238" s="281"/>
      <c r="O238" s="276"/>
      <c r="P238" s="281"/>
      <c r="Q238" s="276"/>
      <c r="R238" s="276"/>
      <c r="S238" s="282"/>
      <c r="T238" s="283"/>
      <c r="U238" s="282"/>
      <c r="V238" s="275"/>
      <c r="W238" s="276"/>
      <c r="X238" s="284"/>
    </row>
    <row r="239" spans="2:24" ht="14.5">
      <c r="B239" s="320" t="s">
        <v>155</v>
      </c>
      <c r="C239" s="321"/>
      <c r="D239" s="322"/>
      <c r="E239" s="322"/>
      <c r="F239" s="323"/>
      <c r="G239" s="324"/>
      <c r="H239" s="325"/>
      <c r="I239" s="326"/>
      <c r="J239" s="249"/>
      <c r="K239" s="249"/>
      <c r="L239" s="259"/>
      <c r="M239" s="249"/>
      <c r="N239" s="259"/>
      <c r="O239" s="249"/>
      <c r="P239" s="259"/>
      <c r="Q239" s="249"/>
      <c r="R239" s="249"/>
      <c r="S239" s="251"/>
      <c r="T239" s="261"/>
      <c r="U239" s="251"/>
      <c r="V239" s="253"/>
      <c r="W239" s="254"/>
      <c r="X239" s="284"/>
    </row>
    <row r="240" spans="2:24" ht="14.5" outlineLevel="1">
      <c r="B240" s="297" t="str">
        <f>B239</f>
        <v>19.CAUSTIC  SYSTEM</v>
      </c>
      <c r="C240" s="292" t="s">
        <v>169</v>
      </c>
      <c r="D240" s="181"/>
      <c r="E240" s="182"/>
      <c r="F240" s="183"/>
      <c r="G240" s="257"/>
      <c r="H240" s="264"/>
      <c r="I240" s="265"/>
      <c r="J240" s="87"/>
      <c r="K240" s="87"/>
      <c r="L240" s="259"/>
      <c r="M240" s="87"/>
      <c r="N240" s="259"/>
      <c r="O240" s="87"/>
      <c r="P240" s="259"/>
      <c r="Q240" s="87"/>
      <c r="R240" s="96"/>
      <c r="S240" s="260"/>
      <c r="T240" s="261"/>
      <c r="U240" s="260"/>
      <c r="V240" s="262"/>
      <c r="W240" s="263"/>
      <c r="X240" s="284"/>
    </row>
    <row r="241" spans="2:24" ht="14.5" outlineLevel="1">
      <c r="B241" s="297" t="str">
        <f>B240</f>
        <v>19.CAUSTIC  SYSTEM</v>
      </c>
      <c r="C241" s="292" t="s">
        <v>183</v>
      </c>
      <c r="D241" s="327"/>
      <c r="E241" s="182"/>
      <c r="F241" s="183"/>
      <c r="G241" s="257"/>
      <c r="H241" s="264"/>
      <c r="I241" s="265"/>
      <c r="J241" s="87"/>
      <c r="K241" s="87"/>
      <c r="L241" s="259"/>
      <c r="M241" s="87"/>
      <c r="N241" s="259"/>
      <c r="O241" s="87"/>
      <c r="P241" s="259"/>
      <c r="Q241" s="87"/>
      <c r="R241" s="96"/>
      <c r="S241" s="260"/>
      <c r="T241" s="261"/>
      <c r="U241" s="260"/>
      <c r="V241" s="262"/>
      <c r="W241" s="263"/>
      <c r="X241" s="284"/>
    </row>
    <row r="242" spans="2:24" ht="14.5" outlineLevel="1">
      <c r="B242" s="297" t="str">
        <f>B241</f>
        <v>19.CAUSTIC  SYSTEM</v>
      </c>
      <c r="C242" s="292" t="s">
        <v>198</v>
      </c>
      <c r="D242" s="181"/>
      <c r="E242" s="182"/>
      <c r="F242" s="183"/>
      <c r="G242" s="257"/>
      <c r="H242" s="183"/>
      <c r="I242" s="258"/>
      <c r="J242" s="87"/>
      <c r="K242" s="87"/>
      <c r="L242" s="259"/>
      <c r="M242" s="87"/>
      <c r="N242" s="259"/>
      <c r="O242" s="87"/>
      <c r="P242" s="259"/>
      <c r="Q242" s="87"/>
      <c r="R242" s="96"/>
      <c r="S242" s="260"/>
      <c r="T242" s="261"/>
      <c r="U242" s="260"/>
      <c r="V242" s="262"/>
      <c r="W242" s="263"/>
      <c r="X242" s="284"/>
    </row>
    <row r="243" spans="2:24" ht="14.5" outlineLevel="1">
      <c r="B243" s="297" t="str">
        <f>B242</f>
        <v>19.CAUSTIC  SYSTEM</v>
      </c>
      <c r="C243" s="292" t="s">
        <v>210</v>
      </c>
      <c r="D243" s="328" t="s">
        <v>749</v>
      </c>
      <c r="E243" s="182"/>
      <c r="F243" s="183"/>
      <c r="G243" s="257"/>
      <c r="H243" s="183"/>
      <c r="I243" s="258"/>
      <c r="J243" s="87"/>
      <c r="K243" s="87"/>
      <c r="L243" s="259"/>
      <c r="M243" s="87"/>
      <c r="N243" s="259"/>
      <c r="O243" s="87"/>
      <c r="P243" s="259"/>
      <c r="Q243" s="87"/>
      <c r="R243" s="96"/>
      <c r="S243" s="260"/>
      <c r="T243" s="261"/>
      <c r="U243" s="260"/>
      <c r="V243" s="262"/>
      <c r="W243" s="263"/>
      <c r="X243" s="284"/>
    </row>
    <row r="244" spans="2:24" ht="14.5">
      <c r="B244" s="293" t="s">
        <v>156</v>
      </c>
      <c r="C244" s="294"/>
      <c r="D244" s="170"/>
      <c r="E244" s="170"/>
      <c r="F244" s="171"/>
      <c r="G244" s="247"/>
      <c r="H244" s="173"/>
      <c r="I244" s="248"/>
      <c r="J244" s="249"/>
      <c r="K244" s="249"/>
      <c r="L244" s="250"/>
      <c r="M244" s="249"/>
      <c r="N244" s="250"/>
      <c r="O244" s="249"/>
      <c r="P244" s="250"/>
      <c r="Q244" s="249"/>
      <c r="R244" s="249"/>
      <c r="S244" s="251"/>
      <c r="T244" s="252"/>
      <c r="U244" s="251"/>
      <c r="V244" s="253"/>
      <c r="W244" s="254"/>
      <c r="X244" s="284"/>
    </row>
    <row r="245" spans="2:24" ht="14.5" outlineLevel="1">
      <c r="B245" s="297" t="str">
        <f>B244</f>
        <v>20.STRUCTURES</v>
      </c>
      <c r="C245" s="292" t="s">
        <v>170</v>
      </c>
      <c r="D245" s="181"/>
      <c r="E245" s="182"/>
      <c r="F245" s="183"/>
      <c r="G245" s="257"/>
      <c r="H245" s="183"/>
      <c r="I245" s="258"/>
      <c r="J245" s="87"/>
      <c r="K245" s="87"/>
      <c r="L245" s="259"/>
      <c r="M245" s="87"/>
      <c r="N245" s="259"/>
      <c r="O245" s="87"/>
      <c r="P245" s="259"/>
      <c r="Q245" s="87"/>
      <c r="R245" s="96"/>
      <c r="S245" s="260"/>
      <c r="T245" s="261"/>
      <c r="U245" s="260"/>
      <c r="V245" s="262"/>
      <c r="W245" s="263"/>
      <c r="X245" s="284"/>
    </row>
    <row r="246" spans="2:24" ht="14.5" outlineLevel="1">
      <c r="B246" s="297" t="str">
        <f>B245</f>
        <v>20.STRUCTURES</v>
      </c>
      <c r="C246" s="292" t="s">
        <v>184</v>
      </c>
      <c r="D246" s="181"/>
      <c r="E246" s="182"/>
      <c r="F246" s="183"/>
      <c r="G246" s="257"/>
      <c r="H246" s="183"/>
      <c r="I246" s="258"/>
      <c r="J246" s="87"/>
      <c r="K246" s="87"/>
      <c r="L246" s="259"/>
      <c r="M246" s="87"/>
      <c r="N246" s="259"/>
      <c r="O246" s="87"/>
      <c r="P246" s="259"/>
      <c r="Q246" s="87"/>
      <c r="R246" s="96"/>
      <c r="S246" s="260"/>
      <c r="T246" s="261"/>
      <c r="U246" s="260"/>
      <c r="V246" s="262"/>
      <c r="W246" s="263"/>
      <c r="X246" s="284"/>
    </row>
    <row r="247" spans="2:24" ht="14.5">
      <c r="B247" s="293" t="s">
        <v>157</v>
      </c>
      <c r="C247" s="294"/>
      <c r="D247" s="170"/>
      <c r="E247" s="170"/>
      <c r="F247" s="171"/>
      <c r="G247" s="247"/>
      <c r="H247" s="173"/>
      <c r="I247" s="248"/>
      <c r="J247" s="249"/>
      <c r="K247" s="249"/>
      <c r="L247" s="250"/>
      <c r="M247" s="249"/>
      <c r="N247" s="250"/>
      <c r="O247" s="249"/>
      <c r="P247" s="250"/>
      <c r="Q247" s="249"/>
      <c r="R247" s="249"/>
      <c r="S247" s="251"/>
      <c r="T247" s="252"/>
      <c r="U247" s="251"/>
      <c r="V247" s="253"/>
      <c r="W247" s="254"/>
      <c r="X247" s="284"/>
    </row>
    <row r="248" spans="2:24" ht="14.5" outlineLevel="1">
      <c r="B248" s="297" t="str">
        <f>B247</f>
        <v>21.OTHERS</v>
      </c>
      <c r="C248" s="292" t="s">
        <v>171</v>
      </c>
      <c r="D248" s="181"/>
      <c r="E248" s="182"/>
      <c r="F248" s="183"/>
      <c r="G248" s="257"/>
      <c r="H248" s="183"/>
      <c r="I248" s="258"/>
      <c r="J248" s="87"/>
      <c r="K248" s="87"/>
      <c r="L248" s="259"/>
      <c r="M248" s="87"/>
      <c r="N248" s="259"/>
      <c r="O248" s="87"/>
      <c r="P248" s="259"/>
      <c r="Q248" s="87"/>
      <c r="R248" s="96"/>
      <c r="S248" s="260"/>
      <c r="T248" s="261"/>
      <c r="U248" s="260"/>
      <c r="V248" s="262"/>
      <c r="W248" s="263"/>
      <c r="X248" s="284"/>
    </row>
    <row r="249" spans="2:24" ht="15" outlineLevel="1" thickBot="1">
      <c r="B249" s="329" t="str">
        <f>B248</f>
        <v>21.OTHERS</v>
      </c>
      <c r="C249" s="330" t="s">
        <v>185</v>
      </c>
      <c r="D249" s="331"/>
      <c r="E249" s="332"/>
      <c r="F249" s="333"/>
      <c r="G249" s="334"/>
      <c r="H249" s="333"/>
      <c r="I249" s="335"/>
      <c r="J249" s="336"/>
      <c r="K249" s="336"/>
      <c r="L249" s="337"/>
      <c r="M249" s="336"/>
      <c r="N249" s="337"/>
      <c r="O249" s="336"/>
      <c r="P249" s="337"/>
      <c r="Q249" s="336"/>
      <c r="R249" s="338"/>
      <c r="S249" s="339"/>
      <c r="T249" s="340"/>
      <c r="U249" s="339"/>
      <c r="V249" s="341"/>
      <c r="W249" s="342"/>
      <c r="X249" s="284"/>
    </row>
    <row r="250" spans="2:23" ht="14.5">
      <c r="B250" s="384" t="s">
        <v>8</v>
      </c>
      <c r="C250" s="385"/>
      <c r="D250" s="61"/>
      <c r="E250" s="61"/>
      <c r="F250" s="61"/>
      <c r="G250" s="61"/>
      <c r="H250" s="61"/>
      <c r="I250" s="61"/>
      <c r="J250" s="343"/>
      <c r="K250" s="70">
        <f>SUM(K19:K249)</f>
        <v>0</v>
      </c>
      <c r="L250" s="343"/>
      <c r="M250" s="70">
        <f>SUM(M19:M249)</f>
        <v>0</v>
      </c>
      <c r="N250" s="343"/>
      <c r="O250" s="70">
        <f>SUM(O19:O249)</f>
        <v>0</v>
      </c>
      <c r="P250" s="343"/>
      <c r="Q250" s="70">
        <f>SUM(Q19:Q249)</f>
        <v>0</v>
      </c>
      <c r="R250" s="62"/>
      <c r="S250" s="200">
        <f>SUM(S19:S249)</f>
        <v>0</v>
      </c>
      <c r="T250" s="343"/>
      <c r="U250" s="200">
        <f>SUM(U19:U249)</f>
        <v>0</v>
      </c>
      <c r="V250" s="62"/>
      <c r="W250" s="200">
        <f>SUM(W19:W249)</f>
        <v>0</v>
      </c>
    </row>
    <row r="251" spans="2:23" ht="14.5">
      <c r="B251" s="372" t="s">
        <v>9</v>
      </c>
      <c r="C251" s="373"/>
      <c r="D251" s="63"/>
      <c r="E251" s="63"/>
      <c r="F251" s="63"/>
      <c r="G251" s="63"/>
      <c r="H251" s="63"/>
      <c r="I251" s="63"/>
      <c r="J251" s="344"/>
      <c r="K251" s="202" t="e">
        <f>+K250/W250</f>
        <v>#DIV/0!</v>
      </c>
      <c r="L251" s="344"/>
      <c r="M251" s="202" t="e">
        <f>+M250/W250</f>
        <v>#DIV/0!</v>
      </c>
      <c r="N251" s="344"/>
      <c r="O251" s="202" t="e">
        <f>+O250/W250</f>
        <v>#DIV/0!</v>
      </c>
      <c r="P251" s="344"/>
      <c r="Q251" s="202" t="e">
        <f>+Q250/W250</f>
        <v>#DIV/0!</v>
      </c>
      <c r="R251" s="63"/>
      <c r="S251" s="202" t="e">
        <f>+S250/W250</f>
        <v>#DIV/0!</v>
      </c>
      <c r="T251" s="344"/>
      <c r="U251" s="202" t="e">
        <f>+U250/W250</f>
        <v>#DIV/0!</v>
      </c>
      <c r="V251" s="63"/>
      <c r="W251" s="202" t="e">
        <f>+W250/W250</f>
        <v>#DIV/0!</v>
      </c>
    </row>
    <row r="252" spans="6:19" ht="14.5">
      <c r="F252" s="66"/>
      <c r="G252" s="209"/>
      <c r="H252" s="209"/>
      <c r="I252" s="209"/>
      <c r="J252" s="345"/>
      <c r="K252" s="346"/>
      <c r="L252" s="345"/>
      <c r="M252" s="346"/>
      <c r="N252" s="345"/>
      <c r="O252" s="346"/>
      <c r="P252" s="345"/>
      <c r="Q252" s="346"/>
      <c r="R252" s="347"/>
      <c r="S252" s="347"/>
    </row>
    <row r="254" spans="21:23" ht="14.5">
      <c r="U254" s="384" t="s">
        <v>737</v>
      </c>
      <c r="V254" s="385"/>
      <c r="W254" s="348">
        <f>W250</f>
        <v>0</v>
      </c>
    </row>
  </sheetData>
  <mergeCells count="8">
    <mergeCell ref="B251:C251"/>
    <mergeCell ref="U254:V254"/>
    <mergeCell ref="B7:G7"/>
    <mergeCell ref="H7:I7"/>
    <mergeCell ref="J7:S7"/>
    <mergeCell ref="T7:U7"/>
    <mergeCell ref="V7:W7"/>
    <mergeCell ref="B250:C250"/>
  </mergeCells>
  <dataValidations count="2">
    <dataValidation type="list" allowBlank="1" showInputMessage="1" showErrorMessage="1" sqref="I10:I249">
      <formula1>INDIRECT(SUBSTITUTE(H10," ","_"))</formula1>
    </dataValidation>
    <dataValidation type="list" allowBlank="1" showInputMessage="1" showErrorMessage="1" sqref="H127:H130 H219:H222 H226:H238">
      <formula1>#REF!</formula1>
    </dataValidation>
  </dataValidations>
  <pageMargins left="0.7" right="0.7" top="0.75" bottom="0.75" header="0.3" footer="0.3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1" name="Button 1">
              <controlPr defaultSize="0" print="0" autoLine="0" autoPict="0">
                <anchor moveWithCells="1" sizeWithCells="1">
                  <from>
                    <xdr:col>3</xdr:col>
                    <xdr:colOff>266700</xdr:colOff>
                    <xdr:row>1</xdr:row>
                    <xdr:rowOff>222250</xdr:rowOff>
                  </from>
                  <to>
                    <xdr:col>3</xdr:col>
                    <xdr:colOff>1517650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2" name="Button 2">
              <controlPr defaultSize="0" print="0" autoLine="0" autoPict="0">
                <anchor moveWithCells="1" sizeWithCells="1">
                  <from>
                    <xdr:col>3</xdr:col>
                    <xdr:colOff>1638300</xdr:colOff>
                    <xdr:row>1</xdr:row>
                    <xdr:rowOff>222250</xdr:rowOff>
                  </from>
                  <to>
                    <xdr:col>6</xdr:col>
                    <xdr:colOff>0</xdr:colOff>
                    <xdr:row>3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36F9706-67B2-40E8-89DD-625AF81FC66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CC&amp;GSG DATA</vt:lpstr>
      <vt:lpstr>TOTAL </vt:lpstr>
      <vt:lpstr>CIVILtotal</vt:lpstr>
      <vt:lpstr>BS ELEC</vt:lpstr>
      <vt:lpstr>BS MECH 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osmannuri.akyol@cci.com.tr</dc:creator>
  <cp:keywords/>
  <dc:description/>
  <cp:lastModifiedBy>Altynai Alieva</cp:lastModifiedBy>
  <cp:lastPrinted>2024-02-14T07:31:04Z</cp:lastPrinted>
  <dcterms:created xsi:type="dcterms:W3CDTF">2019-12-03T07:13:02Z</dcterms:created>
  <dcterms:modified xsi:type="dcterms:W3CDTF">2025-06-13T08:27:32Z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a69aeb-dc6f-4700-b3da-e685bd12f361_Enabled">
    <vt:lpwstr>true</vt:lpwstr>
  </property>
  <property fmtid="{D5CDD505-2E9C-101B-9397-08002B2CF9AE}" pid="3" name="MSIP_Label_32a69aeb-dc6f-4700-b3da-e685bd12f361_SetDate">
    <vt:lpwstr>2022-02-17T07:40:09Z</vt:lpwstr>
  </property>
  <property fmtid="{D5CDD505-2E9C-101B-9397-08002B2CF9AE}" pid="4" name="MSIP_Label_32a69aeb-dc6f-4700-b3da-e685bd12f361_Method">
    <vt:lpwstr>Privileged</vt:lpwstr>
  </property>
  <property fmtid="{D5CDD505-2E9C-101B-9397-08002B2CF9AE}" pid="5" name="MSIP_Label_32a69aeb-dc6f-4700-b3da-e685bd12f361_Name">
    <vt:lpwstr>32a69aeb-dc6f-4700-b3da-e685bd12f361</vt:lpwstr>
  </property>
  <property fmtid="{D5CDD505-2E9C-101B-9397-08002B2CF9AE}" pid="6" name="MSIP_Label_32a69aeb-dc6f-4700-b3da-e685bd12f361_SiteId">
    <vt:lpwstr>e4dddef5-d743-42fa-99da-83120e7bf32e</vt:lpwstr>
  </property>
  <property fmtid="{D5CDD505-2E9C-101B-9397-08002B2CF9AE}" pid="7" name="MSIP_Label_32a69aeb-dc6f-4700-b3da-e685bd12f361_ActionId">
    <vt:lpwstr>49ada1d6-0b22-438c-b42a-1add18db8e77</vt:lpwstr>
  </property>
  <property fmtid="{D5CDD505-2E9C-101B-9397-08002B2CF9AE}" pid="8" name="MSIP_Label_32a69aeb-dc6f-4700-b3da-e685bd12f361_ContentBits">
    <vt:lpwstr>2</vt:lpwstr>
  </property>
</Properties>
</file>